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9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<sst xmlns="http://schemas.openxmlformats.org/spreadsheetml/2006/main" count="53" uniqueCount="38">
  <si>
    <t>Назва компанії</t>
  </si>
  <si>
    <t>Страхові виплати, тис.грн.</t>
  </si>
  <si>
    <t>Активи, тис.грн.</t>
  </si>
  <si>
    <t>Статутний капітал,  тис. грн.</t>
  </si>
  <si>
    <t>Страхові резерви, тис.грн.</t>
  </si>
  <si>
    <t>з фізичними особами</t>
  </si>
  <si>
    <t>з юридичними особами</t>
  </si>
  <si>
    <t>страхові премії другого та наступних років (поновлювальні), тис.грн</t>
  </si>
  <si>
    <t>Страхові премії, тис.грн</t>
  </si>
  <si>
    <t>Кількість громадян, застрахованих на кінець звітного періоду, за договорами</t>
  </si>
  <si>
    <t>Інвестиційний дохід, що отримується від розміщення коштів резервів із страхування життя, тис.грн.</t>
  </si>
  <si>
    <t>страхові премії першого року, тис.грн,</t>
  </si>
  <si>
    <t>в т.ч. частка перестраховиків в страхових резервах, тис. грн.</t>
  </si>
  <si>
    <t>Страхові платежі за договорами страхування, укладеними протягом  звітного періоду, тис.грн</t>
  </si>
  <si>
    <t xml:space="preserve">Кількість  договорів страхування, укладених протягом звітного періоду  </t>
  </si>
  <si>
    <t>Кількість страхових випадків, за якими протягом звітного періоду прийнято рішення про здійснення страхових виплат</t>
  </si>
  <si>
    <r>
      <t xml:space="preserve">Виплати викупних сум, </t>
    </r>
    <r>
      <rPr>
        <b/>
        <sz val="11"/>
        <rFont val="Arial Cyr"/>
        <family val="0"/>
      </rPr>
      <t>тис.грн.</t>
    </r>
  </si>
  <si>
    <t xml:space="preserve"> ВСЬОГО, в т.ч. </t>
  </si>
  <si>
    <t>"АЛІКО АІГ Життя" ЗАТ</t>
  </si>
  <si>
    <t>"ТАС" ЗАТ СК</t>
  </si>
  <si>
    <t>"Брама Життя" ЗАТ СК</t>
  </si>
  <si>
    <t>"Блакитний поліс" ЗАТ СК</t>
  </si>
  <si>
    <t>"Лемма-Віте" ЗАТ СК *</t>
  </si>
  <si>
    <t>"ЕККО" ЗАТ</t>
  </si>
  <si>
    <t>"Юпітер страхування життя Вієнна Іншуранс Груп" ЗАТ</t>
  </si>
  <si>
    <t>"ПРОСТО-страхування. Життя та пенсія" ЗАТ</t>
  </si>
  <si>
    <t>"Теком-Життя" ЗАТ СК</t>
  </si>
  <si>
    <t>"Страхові традиції - Життя" ЗАТ СК *</t>
  </si>
  <si>
    <t>-</t>
  </si>
  <si>
    <t>"АСКА-ЖИТТЯ" УАСК ЗАТ</t>
  </si>
  <si>
    <t>"VAB Життя" СК *</t>
  </si>
  <si>
    <t>"ПЗУ  Україна страхування життя" ВАТ СК</t>
  </si>
  <si>
    <t>* -компанія не є членом ЛСОУ</t>
  </si>
  <si>
    <t>Разом</t>
  </si>
  <si>
    <t xml:space="preserve"> "Фортіс Страхування Життя Україна" ВАТ</t>
  </si>
  <si>
    <t xml:space="preserve"> "Українська страхова група "Життя" ЗАТ СК</t>
  </si>
  <si>
    <t>"Ренесанс Життя" ЗАТ</t>
  </si>
  <si>
    <t xml:space="preserve"> "Граве Україна" ЗАТ САТ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</si>
</sst>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</numFmts>
  <fonts count="5">
    <font>
      <sz val="10"/>
      <name val="Arial"/>
      <family val="0"/>
    </font>
    <font>
      <b/>
      <sz val="11"/>
      <name val="Arial"/>
      <family val="2"/>
    </font>
    <font>
      <b/>
      <sz val="11"/>
      <name val="Arial Cyr"/>
      <family val="0"/>
    </font>
    <font>
      <sz val="11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right" vertical="top" wrapText="1"/>
    </xf>
    <xf numFmtId="0" fontId="0" fillId="0" borderId="1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186" fontId="0" fillId="0" borderId="1" xfId="0" applyNumberFormat="1" applyFont="1" applyFill="1" applyBorder="1" applyAlignment="1">
      <alignment horizontal="right" vertical="center" wrapText="1"/>
    </xf>
    <xf numFmtId="186" fontId="0" fillId="0" borderId="1" xfId="0" applyNumberFormat="1" applyFont="1" applyBorder="1" applyAlignment="1">
      <alignment horizontal="right" vertical="center" wrapText="1"/>
    </xf>
    <xf numFmtId="184" fontId="0" fillId="0" borderId="1" xfId="0" applyNumberFormat="1" applyFont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vertical="center" wrapText="1"/>
    </xf>
    <xf numFmtId="186" fontId="0" fillId="0" borderId="1" xfId="0" applyNumberFormat="1" applyBorder="1" applyAlignment="1">
      <alignment horizontal="right" vertical="top" wrapText="1"/>
    </xf>
    <xf numFmtId="0" fontId="0" fillId="0" borderId="1" xfId="0" applyFont="1" applyBorder="1" applyAlignment="1">
      <alignment horizontal="right" vertical="top" wrapText="1"/>
    </xf>
    <xf numFmtId="3" fontId="0" fillId="0" borderId="1" xfId="0" applyNumberFormat="1" applyBorder="1" applyAlignment="1">
      <alignment horizontal="right" vertical="top" wrapText="1"/>
    </xf>
    <xf numFmtId="184" fontId="0" fillId="0" borderId="1" xfId="0" applyNumberForma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184" fontId="0" fillId="0" borderId="1" xfId="0" applyNumberFormat="1" applyFont="1" applyBorder="1" applyAlignment="1">
      <alignment horizontal="right" vertical="top" wrapText="1"/>
    </xf>
    <xf numFmtId="184" fontId="4" fillId="0" borderId="1" xfId="0" applyNumberFormat="1" applyFont="1" applyBorder="1" applyAlignment="1">
      <alignment vertical="top" wrapText="1"/>
    </xf>
    <xf numFmtId="184" fontId="4" fillId="0" borderId="1" xfId="0" applyNumberFormat="1" applyFont="1" applyBorder="1" applyAlignment="1">
      <alignment horizontal="right" vertical="top" wrapText="1"/>
    </xf>
    <xf numFmtId="186" fontId="4" fillId="0" borderId="1" xfId="0" applyNumberFormat="1" applyFont="1" applyFill="1" applyBorder="1" applyAlignment="1">
      <alignment horizontal="right" vertical="center" wrapText="1"/>
    </xf>
    <xf numFmtId="184" fontId="0" fillId="0" borderId="1" xfId="0" applyNumberFormat="1" applyBorder="1" applyAlignment="1">
      <alignment vertical="top" wrapText="1"/>
    </xf>
    <xf numFmtId="186" fontId="4" fillId="0" borderId="1" xfId="0" applyNumberFormat="1" applyFont="1" applyBorder="1" applyAlignment="1">
      <alignment horizontal="right" vertical="top" wrapText="1"/>
    </xf>
    <xf numFmtId="186" fontId="4" fillId="0" borderId="1" xfId="0" applyNumberFormat="1" applyFont="1" applyBorder="1" applyAlignment="1">
      <alignment horizontal="right" vertical="center" wrapText="1"/>
    </xf>
    <xf numFmtId="186" fontId="4" fillId="0" borderId="1" xfId="0" applyNumberFormat="1" applyFont="1" applyBorder="1" applyAlignment="1">
      <alignment vertical="top" wrapText="1"/>
    </xf>
    <xf numFmtId="2" fontId="4" fillId="0" borderId="1" xfId="0" applyNumberFormat="1" applyFont="1" applyBorder="1" applyAlignment="1">
      <alignment vertical="top" wrapText="1"/>
    </xf>
    <xf numFmtId="184" fontId="4" fillId="0" borderId="1" xfId="0" applyNumberFormat="1" applyFont="1" applyBorder="1" applyAlignment="1">
      <alignment horizontal="right" vertical="center" wrapText="1"/>
    </xf>
    <xf numFmtId="1" fontId="4" fillId="0" borderId="1" xfId="0" applyNumberFormat="1" applyFont="1" applyBorder="1" applyAlignment="1">
      <alignment vertical="top" wrapText="1"/>
    </xf>
    <xf numFmtId="1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vertical="top" wrapText="1"/>
    </xf>
    <xf numFmtId="1" fontId="4" fillId="0" borderId="1" xfId="0" applyNumberFormat="1" applyFont="1" applyFill="1" applyBorder="1" applyAlignment="1">
      <alignment vertical="top" wrapText="1"/>
    </xf>
    <xf numFmtId="1" fontId="4" fillId="0" borderId="2" xfId="0" applyNumberFormat="1" applyFont="1" applyBorder="1" applyAlignment="1">
      <alignment horizontal="right" vertical="top" wrapText="1"/>
    </xf>
    <xf numFmtId="4" fontId="4" fillId="0" borderId="1" xfId="0" applyNumberFormat="1" applyFont="1" applyFill="1" applyBorder="1" applyAlignment="1" applyProtection="1">
      <alignment horizontal="right" vertical="center"/>
      <protection locked="0"/>
    </xf>
    <xf numFmtId="4" fontId="4" fillId="0" borderId="3" xfId="0" applyNumberFormat="1" applyFont="1" applyFill="1" applyBorder="1" applyAlignment="1" applyProtection="1">
      <alignment horizontal="right" vertical="center"/>
      <protection locked="0"/>
    </xf>
    <xf numFmtId="4" fontId="0" fillId="0" borderId="1" xfId="0" applyNumberFormat="1" applyFont="1" applyFill="1" applyBorder="1" applyAlignment="1" applyProtection="1">
      <alignment horizontal="right" vertical="center"/>
      <protection locked="0"/>
    </xf>
    <xf numFmtId="3" fontId="0" fillId="0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0" fillId="0" borderId="5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0" fillId="0" borderId="1" xfId="0" applyFill="1" applyBorder="1" applyAlignment="1">
      <alignment vertical="top" wrapText="1"/>
    </xf>
    <xf numFmtId="184" fontId="0" fillId="0" borderId="1" xfId="0" applyNumberFormat="1" applyFill="1" applyBorder="1" applyAlignment="1">
      <alignment vertical="top" wrapText="1"/>
    </xf>
    <xf numFmtId="0" fontId="0" fillId="0" borderId="1" xfId="0" applyFill="1" applyBorder="1" applyAlignment="1">
      <alignment horizontal="right" vertical="top" wrapText="1"/>
    </xf>
    <xf numFmtId="184" fontId="4" fillId="0" borderId="1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/>
    </xf>
    <xf numFmtId="1" fontId="4" fillId="0" borderId="2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nFin-LIGA\2008\1Q%202008\Section%201%201Q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nFin-LIGA\2008\1Q%202008\F1%20Balance%201Q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nFin-LIGA\2008\1Q%202008\Section%202%201Q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nFin-LIGA\2008\1Q%202008\Policies%201Q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1"/>
    </sheetNames>
    <sheetDataSet>
      <sheetData sheetId="0">
        <row r="29">
          <cell r="D29">
            <v>65397.029579999995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_рек"/>
      <sheetName val="баланс_акт"/>
      <sheetName val="баланс_пас"/>
    </sheetNames>
    <sheetDataSet>
      <sheetData sheetId="1">
        <row r="46">
          <cell r="D46">
            <v>289091.7</v>
          </cell>
        </row>
      </sheetData>
      <sheetData sheetId="2">
        <row r="4">
          <cell r="D4">
            <v>157929.3</v>
          </cell>
        </row>
        <row r="16">
          <cell r="D16">
            <v>237143.5</v>
          </cell>
        </row>
        <row r="17">
          <cell r="D17">
            <v>-143.3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2"/>
      <sheetName val="Розділ2 (2)"/>
      <sheetName val="Розділ2 (3)"/>
      <sheetName val="Розділ2 (4)"/>
    </sheetNames>
    <sheetDataSet>
      <sheetData sheetId="1">
        <row r="6">
          <cell r="C6">
            <v>16935</v>
          </cell>
        </row>
        <row r="11">
          <cell r="C11">
            <v>14</v>
          </cell>
        </row>
        <row r="12">
          <cell r="C12">
            <v>1016.56465</v>
          </cell>
        </row>
      </sheetData>
      <sheetData sheetId="2">
        <row r="8">
          <cell r="C8">
            <v>694.0096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1.12.06"/>
      <sheetName val="31.03.07"/>
      <sheetName val="30.06.07"/>
      <sheetName val="30.09.07"/>
      <sheetName val="31.12.07"/>
      <sheetName val="31.03.08"/>
    </sheetNames>
    <sheetDataSet>
      <sheetData sheetId="5">
        <row r="23">
          <cell r="D23">
            <v>860</v>
          </cell>
          <cell r="F23">
            <v>178487</v>
          </cell>
        </row>
        <row r="43">
          <cell r="D43">
            <v>2</v>
          </cell>
          <cell r="F43">
            <v>33081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zoomScaleSheetLayoutView="100" workbookViewId="0" topLeftCell="A4">
      <selection activeCell="C21" sqref="C21"/>
    </sheetView>
  </sheetViews>
  <sheetFormatPr defaultColWidth="9.140625" defaultRowHeight="12.75"/>
  <cols>
    <col min="1" max="1" width="3.57421875" style="2" customWidth="1"/>
    <col min="2" max="2" width="24.00390625" style="1" customWidth="1"/>
    <col min="3" max="3" width="12.421875" style="1" customWidth="1"/>
    <col min="4" max="4" width="15.7109375" style="1" customWidth="1"/>
    <col min="5" max="5" width="16.28125" style="1" customWidth="1"/>
    <col min="6" max="6" width="13.140625" style="1" customWidth="1"/>
    <col min="7" max="7" width="13.7109375" style="1" customWidth="1"/>
    <col min="8" max="8" width="10.7109375" style="1" customWidth="1"/>
    <col min="9" max="9" width="11.8515625" style="1" customWidth="1"/>
    <col min="10" max="10" width="11.28125" style="1" customWidth="1"/>
    <col min="11" max="11" width="14.8515625" style="1" customWidth="1"/>
    <col min="12" max="12" width="15.8515625" style="1" customWidth="1"/>
    <col min="13" max="14" width="13.00390625" style="1" customWidth="1"/>
    <col min="15" max="15" width="14.7109375" style="1" customWidth="1"/>
    <col min="16" max="16" width="12.28125" style="1" customWidth="1"/>
    <col min="17" max="17" width="11.7109375" style="1" customWidth="1"/>
    <col min="18" max="18" width="11.57421875" style="1" customWidth="1"/>
    <col min="19" max="19" width="10.57421875" style="1" customWidth="1"/>
    <col min="20" max="16384" width="9.140625" style="1" customWidth="1"/>
  </cols>
  <sheetData>
    <row r="1" spans="1:20" ht="88.5" customHeight="1">
      <c r="A1" s="58"/>
      <c r="B1" s="51" t="s">
        <v>0</v>
      </c>
      <c r="C1" s="67" t="s">
        <v>8</v>
      </c>
      <c r="D1" s="68"/>
      <c r="E1" s="69"/>
      <c r="F1" s="65" t="s">
        <v>13</v>
      </c>
      <c r="G1" s="66"/>
      <c r="H1" s="55" t="s">
        <v>2</v>
      </c>
      <c r="I1" s="55" t="s">
        <v>3</v>
      </c>
      <c r="J1" s="55" t="s">
        <v>4</v>
      </c>
      <c r="K1" s="55" t="s">
        <v>12</v>
      </c>
      <c r="L1" s="55" t="s">
        <v>10</v>
      </c>
      <c r="M1" s="55" t="s">
        <v>1</v>
      </c>
      <c r="N1" s="55" t="s">
        <v>16</v>
      </c>
      <c r="O1" s="51" t="s">
        <v>15</v>
      </c>
      <c r="P1" s="60" t="s">
        <v>9</v>
      </c>
      <c r="Q1" s="61"/>
      <c r="R1" s="62" t="s">
        <v>14</v>
      </c>
      <c r="S1" s="63"/>
      <c r="T1" s="6"/>
    </row>
    <row r="2" spans="1:20" ht="108.75" customHeight="1">
      <c r="A2" s="59"/>
      <c r="B2" s="64"/>
      <c r="C2" s="7" t="s">
        <v>17</v>
      </c>
      <c r="D2" s="8" t="s">
        <v>11</v>
      </c>
      <c r="E2" s="7" t="s">
        <v>7</v>
      </c>
      <c r="F2" s="7" t="s">
        <v>5</v>
      </c>
      <c r="G2" s="7" t="s">
        <v>6</v>
      </c>
      <c r="H2" s="56"/>
      <c r="I2" s="56"/>
      <c r="J2" s="56"/>
      <c r="K2" s="56"/>
      <c r="L2" s="57"/>
      <c r="M2" s="56"/>
      <c r="N2" s="57"/>
      <c r="O2" s="52"/>
      <c r="P2" s="8" t="s">
        <v>5</v>
      </c>
      <c r="Q2" s="8" t="s">
        <v>6</v>
      </c>
      <c r="R2" s="8" t="s">
        <v>5</v>
      </c>
      <c r="S2" s="8" t="s">
        <v>6</v>
      </c>
      <c r="T2" s="6"/>
    </row>
    <row r="3" spans="1:19" ht="15.75" customHeight="1">
      <c r="A3" s="2">
        <v>1</v>
      </c>
      <c r="B3" s="9" t="s">
        <v>18</v>
      </c>
      <c r="C3" s="22">
        <f>'[1]Розділ1'!$D$29</f>
        <v>65397.029579999995</v>
      </c>
      <c r="D3" s="18">
        <f>C3-E3</f>
        <v>37777.22958</v>
      </c>
      <c r="E3" s="18">
        <v>27619.8</v>
      </c>
      <c r="F3" s="18">
        <f>C3-G3</f>
        <v>65362.22957999999</v>
      </c>
      <c r="G3" s="3">
        <v>34.8</v>
      </c>
      <c r="H3" s="21">
        <f>'[2]баланс_акт'!$D$46</f>
        <v>289091.7</v>
      </c>
      <c r="I3" s="10">
        <f>'[2]баланс_пас'!$D$4</f>
        <v>157929.3</v>
      </c>
      <c r="J3" s="21">
        <f>'[2]баланс_пас'!$D$16</f>
        <v>237143.5</v>
      </c>
      <c r="K3" s="18">
        <f>-'[2]баланс_пас'!$D$17</f>
        <v>143.3</v>
      </c>
      <c r="L3" s="22">
        <f>'[3]Розділ2 (2)'!$C$6</f>
        <v>16935</v>
      </c>
      <c r="M3" s="21">
        <f>'[3]Розділ2 (2)'!$C$12</f>
        <v>1016.56465</v>
      </c>
      <c r="N3" s="18">
        <f>'[3]Розділ2 (3)'!$C$8</f>
        <v>694.0096</v>
      </c>
      <c r="O3" s="30">
        <f>'[3]Розділ2 (2)'!$C$11</f>
        <v>14</v>
      </c>
      <c r="P3" s="17">
        <f>'[4]31.03.08'!$F$23-860</f>
        <v>177627</v>
      </c>
      <c r="Q3" s="17">
        <f>'[4]31.03.08'!$D$23</f>
        <v>860</v>
      </c>
      <c r="R3" s="17">
        <f>'[4]31.03.08'!$F$43-2</f>
        <v>33079</v>
      </c>
      <c r="S3" s="17">
        <f>'[4]31.03.08'!$D$43</f>
        <v>2</v>
      </c>
    </row>
    <row r="4" spans="1:18" ht="15.75" customHeight="1">
      <c r="A4" s="2">
        <f>A3+1</f>
        <v>2</v>
      </c>
      <c r="B4" s="10" t="s">
        <v>37</v>
      </c>
      <c r="C4" s="21">
        <v>33093.2</v>
      </c>
      <c r="E4" s="24"/>
      <c r="F4" s="1">
        <v>26143.6</v>
      </c>
      <c r="G4" s="1">
        <v>6949.6</v>
      </c>
      <c r="H4" s="21">
        <v>179245</v>
      </c>
      <c r="I4" s="10">
        <v>26903.1</v>
      </c>
      <c r="J4" s="21">
        <v>203711.4</v>
      </c>
      <c r="K4" s="24">
        <v>82855.3</v>
      </c>
      <c r="L4" s="21">
        <v>2096.3</v>
      </c>
      <c r="M4" s="21">
        <v>1058.6</v>
      </c>
      <c r="N4" s="21">
        <v>962.1</v>
      </c>
      <c r="O4" s="30">
        <v>25</v>
      </c>
      <c r="P4" s="1">
        <v>61119</v>
      </c>
      <c r="R4" s="3"/>
    </row>
    <row r="5" spans="1:19" ht="12" customHeight="1">
      <c r="A5" s="2">
        <f aca="true" t="shared" si="0" ref="A5:A19">A4+1</f>
        <v>3</v>
      </c>
      <c r="B5" s="10" t="s">
        <v>19</v>
      </c>
      <c r="C5" s="22">
        <v>21405.9</v>
      </c>
      <c r="D5" s="3">
        <v>11036.2</v>
      </c>
      <c r="E5" s="18">
        <v>10369.7</v>
      </c>
      <c r="F5" s="3">
        <v>19302.7</v>
      </c>
      <c r="G5" s="3">
        <v>2103.2</v>
      </c>
      <c r="H5" s="21">
        <v>131744</v>
      </c>
      <c r="I5" s="10">
        <v>21306.3</v>
      </c>
      <c r="J5" s="21">
        <v>113913.1</v>
      </c>
      <c r="K5" s="18">
        <v>2166</v>
      </c>
      <c r="L5" s="22">
        <v>2729</v>
      </c>
      <c r="M5" s="21">
        <v>365.2</v>
      </c>
      <c r="N5" s="18">
        <v>359.1</v>
      </c>
      <c r="O5" s="30">
        <v>13</v>
      </c>
      <c r="P5" s="3">
        <v>21572</v>
      </c>
      <c r="Q5" s="3">
        <v>9245</v>
      </c>
      <c r="R5" s="3">
        <v>1968</v>
      </c>
      <c r="S5" s="3">
        <v>1059</v>
      </c>
    </row>
    <row r="6" spans="1:19" ht="12" customHeight="1">
      <c r="A6" s="2">
        <f t="shared" si="0"/>
        <v>4</v>
      </c>
      <c r="B6" s="10" t="s">
        <v>36</v>
      </c>
      <c r="C6" s="21">
        <v>21006</v>
      </c>
      <c r="D6" s="43">
        <v>20914.8</v>
      </c>
      <c r="E6" s="44">
        <v>91.2</v>
      </c>
      <c r="F6" s="1">
        <v>20906.6</v>
      </c>
      <c r="G6" s="1">
        <v>99.4</v>
      </c>
      <c r="H6" s="46">
        <v>23970.8</v>
      </c>
      <c r="I6" s="21">
        <v>25000</v>
      </c>
      <c r="J6" s="21">
        <v>10388.9</v>
      </c>
      <c r="K6" s="24">
        <v>1078.8</v>
      </c>
      <c r="L6" s="21">
        <v>286.1</v>
      </c>
      <c r="M6" s="21">
        <v>206.5</v>
      </c>
      <c r="N6" s="24">
        <v>0</v>
      </c>
      <c r="O6" s="47">
        <v>41</v>
      </c>
      <c r="P6" s="1">
        <v>106398</v>
      </c>
      <c r="Q6" s="45"/>
      <c r="R6" s="1">
        <v>23903</v>
      </c>
      <c r="S6" s="45"/>
    </row>
    <row r="7" spans="1:19" ht="15" customHeight="1">
      <c r="A7" s="2">
        <f t="shared" si="0"/>
        <v>5</v>
      </c>
      <c r="B7" s="10" t="s">
        <v>20</v>
      </c>
      <c r="C7" s="22">
        <v>18197.5</v>
      </c>
      <c r="D7" s="3">
        <v>18197.5</v>
      </c>
      <c r="E7" s="18"/>
      <c r="F7" s="3">
        <v>18197.5</v>
      </c>
      <c r="G7" s="3"/>
      <c r="H7" s="21">
        <v>52545.7</v>
      </c>
      <c r="I7" s="10">
        <v>11000</v>
      </c>
      <c r="J7" s="21">
        <v>14045.5</v>
      </c>
      <c r="K7" s="18"/>
      <c r="L7" s="22">
        <v>139.4</v>
      </c>
      <c r="M7" s="21">
        <v>113.4</v>
      </c>
      <c r="N7" s="18">
        <v>18.6</v>
      </c>
      <c r="O7" s="30">
        <v>48</v>
      </c>
      <c r="P7" s="3">
        <v>286544</v>
      </c>
      <c r="Q7" s="3"/>
      <c r="R7" s="3">
        <v>70642</v>
      </c>
      <c r="S7" s="3"/>
    </row>
    <row r="8" spans="1:19" ht="25.5">
      <c r="A8" s="2">
        <f t="shared" si="0"/>
        <v>6</v>
      </c>
      <c r="B8" s="10" t="s">
        <v>34</v>
      </c>
      <c r="C8" s="35">
        <v>8401.2</v>
      </c>
      <c r="D8" s="39"/>
      <c r="E8" s="13"/>
      <c r="F8" s="37">
        <v>7512.2</v>
      </c>
      <c r="G8" s="37">
        <v>889</v>
      </c>
      <c r="H8" s="29">
        <v>6646.9</v>
      </c>
      <c r="I8" s="40">
        <v>28625</v>
      </c>
      <c r="J8" s="35">
        <v>20122.5</v>
      </c>
      <c r="K8" s="13">
        <v>1083.2</v>
      </c>
      <c r="L8" s="29">
        <v>309.6</v>
      </c>
      <c r="M8" s="29">
        <v>252.5</v>
      </c>
      <c r="N8" s="13">
        <v>770.6</v>
      </c>
      <c r="O8" s="48">
        <v>47</v>
      </c>
      <c r="P8" s="38">
        <v>142697</v>
      </c>
      <c r="Q8" s="36"/>
      <c r="R8" s="41">
        <v>6109</v>
      </c>
      <c r="S8" s="42"/>
    </row>
    <row r="9" spans="1:19" ht="25.5">
      <c r="A9" s="2">
        <f t="shared" si="0"/>
        <v>7</v>
      </c>
      <c r="B9" s="10" t="s">
        <v>21</v>
      </c>
      <c r="C9" s="22">
        <v>7743.5</v>
      </c>
      <c r="D9" s="3" t="s">
        <v>28</v>
      </c>
      <c r="E9" s="18" t="s">
        <v>28</v>
      </c>
      <c r="F9" s="3" t="s">
        <v>28</v>
      </c>
      <c r="G9" s="3" t="s">
        <v>28</v>
      </c>
      <c r="H9" s="21">
        <v>118641.3</v>
      </c>
      <c r="I9" s="21">
        <v>15950</v>
      </c>
      <c r="J9" s="21">
        <v>100231.9</v>
      </c>
      <c r="K9" s="18" t="s">
        <v>28</v>
      </c>
      <c r="L9" s="22">
        <v>3099.4</v>
      </c>
      <c r="M9" s="21">
        <v>2005.1</v>
      </c>
      <c r="N9" s="18">
        <v>551.2</v>
      </c>
      <c r="O9" s="30">
        <v>98</v>
      </c>
      <c r="P9" s="3">
        <v>12824</v>
      </c>
      <c r="Q9" s="3" t="s">
        <v>28</v>
      </c>
      <c r="R9" s="3">
        <v>282</v>
      </c>
      <c r="S9" s="3" t="s">
        <v>28</v>
      </c>
    </row>
    <row r="10" spans="1:19" ht="25.5">
      <c r="A10" s="2">
        <f t="shared" si="0"/>
        <v>8</v>
      </c>
      <c r="B10" s="10" t="s">
        <v>29</v>
      </c>
      <c r="C10" s="23">
        <v>6828.6</v>
      </c>
      <c r="D10" s="11">
        <v>332.6</v>
      </c>
      <c r="E10" s="11">
        <v>6496</v>
      </c>
      <c r="F10" s="11">
        <v>46.3</v>
      </c>
      <c r="G10" s="11">
        <v>62.4</v>
      </c>
      <c r="H10" s="26">
        <v>127745.5</v>
      </c>
      <c r="I10" s="26">
        <v>18000</v>
      </c>
      <c r="J10" s="26">
        <v>110632.4</v>
      </c>
      <c r="K10" s="12" t="s">
        <v>28</v>
      </c>
      <c r="L10" s="26">
        <v>2318.1</v>
      </c>
      <c r="M10" s="29">
        <v>331.3</v>
      </c>
      <c r="N10" s="13">
        <v>32.5</v>
      </c>
      <c r="O10" s="31">
        <v>185</v>
      </c>
      <c r="P10" s="14">
        <v>2473</v>
      </c>
      <c r="Q10" s="14">
        <v>34484</v>
      </c>
      <c r="R10" s="14">
        <v>277</v>
      </c>
      <c r="S10" s="14">
        <v>17</v>
      </c>
    </row>
    <row r="11" spans="1:19" ht="38.25">
      <c r="A11" s="2">
        <f t="shared" si="0"/>
        <v>9</v>
      </c>
      <c r="B11" s="10" t="s">
        <v>31</v>
      </c>
      <c r="C11" s="19">
        <v>3983.3</v>
      </c>
      <c r="D11" s="3">
        <v>1686.8</v>
      </c>
      <c r="E11" s="18">
        <v>2296.5</v>
      </c>
      <c r="F11" s="18">
        <v>1605.1</v>
      </c>
      <c r="G11" s="18">
        <v>2378.2</v>
      </c>
      <c r="H11" s="21">
        <v>37818.5</v>
      </c>
      <c r="I11" s="21">
        <v>31500</v>
      </c>
      <c r="J11" s="21">
        <v>22902.2</v>
      </c>
      <c r="K11" s="18">
        <v>140.1</v>
      </c>
      <c r="L11" s="22">
        <v>471.5</v>
      </c>
      <c r="M11" s="21">
        <v>132.7</v>
      </c>
      <c r="N11" s="18">
        <v>117.8</v>
      </c>
      <c r="O11" s="34">
        <v>24</v>
      </c>
      <c r="P11" s="53">
        <v>14337</v>
      </c>
      <c r="Q11" s="54"/>
      <c r="R11" s="53">
        <v>1595</v>
      </c>
      <c r="S11" s="54"/>
    </row>
    <row r="12" spans="1:19" ht="25.5">
      <c r="A12" s="2">
        <f t="shared" si="0"/>
        <v>10</v>
      </c>
      <c r="B12" s="10" t="s">
        <v>35</v>
      </c>
      <c r="C12" s="21">
        <v>3527.3</v>
      </c>
      <c r="D12" s="1">
        <v>2573.8</v>
      </c>
      <c r="E12" s="24">
        <v>953.5</v>
      </c>
      <c r="F12" s="1">
        <v>3349.9</v>
      </c>
      <c r="G12" s="1">
        <v>167.9</v>
      </c>
      <c r="H12" s="21">
        <v>121901.6</v>
      </c>
      <c r="I12" s="10">
        <v>100000</v>
      </c>
      <c r="J12" s="21">
        <v>11859.4</v>
      </c>
      <c r="K12" s="18" t="s">
        <v>28</v>
      </c>
      <c r="L12" s="21">
        <v>399</v>
      </c>
      <c r="M12" s="21">
        <v>167.2</v>
      </c>
      <c r="N12" s="18" t="s">
        <v>28</v>
      </c>
      <c r="O12" s="30">
        <v>30</v>
      </c>
      <c r="P12" s="1">
        <v>18445</v>
      </c>
      <c r="Q12" s="3">
        <v>951</v>
      </c>
      <c r="R12" s="1">
        <v>3068</v>
      </c>
      <c r="S12" s="3">
        <v>1</v>
      </c>
    </row>
    <row r="13" spans="1:19" ht="12.75">
      <c r="A13" s="2">
        <f t="shared" si="0"/>
        <v>11</v>
      </c>
      <c r="B13" s="1" t="s">
        <v>22</v>
      </c>
      <c r="C13" s="22">
        <v>3052.3</v>
      </c>
      <c r="D13" s="3">
        <v>52.1</v>
      </c>
      <c r="E13" s="18">
        <v>3000.2</v>
      </c>
      <c r="F13" s="3">
        <v>42.3</v>
      </c>
      <c r="G13" s="3">
        <v>9.8</v>
      </c>
      <c r="H13" s="21">
        <v>277806.2</v>
      </c>
      <c r="I13" s="10">
        <v>210000</v>
      </c>
      <c r="J13" s="21">
        <v>33440.6</v>
      </c>
      <c r="K13" s="18">
        <v>110.1</v>
      </c>
      <c r="L13" s="22">
        <v>514</v>
      </c>
      <c r="M13" s="21">
        <v>185.9</v>
      </c>
      <c r="N13" s="18">
        <v>0.1</v>
      </c>
      <c r="O13" s="30">
        <v>10</v>
      </c>
      <c r="P13" s="3">
        <v>6712</v>
      </c>
      <c r="Q13" s="3">
        <v>16271</v>
      </c>
      <c r="R13" s="3">
        <v>414</v>
      </c>
      <c r="S13" s="3">
        <v>0</v>
      </c>
    </row>
    <row r="14" spans="1:19" ht="25.5">
      <c r="A14" s="2">
        <f t="shared" si="0"/>
        <v>12</v>
      </c>
      <c r="B14" s="10" t="s">
        <v>25</v>
      </c>
      <c r="C14" s="25">
        <v>2413.7</v>
      </c>
      <c r="D14" s="15">
        <v>2147.2</v>
      </c>
      <c r="E14" s="15">
        <f>C14-D14</f>
        <v>266.5</v>
      </c>
      <c r="F14" s="15">
        <v>92.3</v>
      </c>
      <c r="G14" s="15">
        <v>2321.4</v>
      </c>
      <c r="H14" s="27">
        <v>24355</v>
      </c>
      <c r="I14" s="27">
        <v>20000</v>
      </c>
      <c r="J14" s="27">
        <v>7415.9</v>
      </c>
      <c r="K14" s="15" t="s">
        <v>28</v>
      </c>
      <c r="L14" s="25">
        <v>186.4</v>
      </c>
      <c r="M14" s="27">
        <v>4</v>
      </c>
      <c r="N14" s="15" t="s">
        <v>28</v>
      </c>
      <c r="O14" s="32">
        <v>2</v>
      </c>
      <c r="P14" s="15">
        <v>121</v>
      </c>
      <c r="Q14" s="15">
        <v>8358</v>
      </c>
      <c r="R14" s="15">
        <v>38</v>
      </c>
      <c r="S14" s="15">
        <v>3</v>
      </c>
    </row>
    <row r="15" spans="1:19" ht="38.25">
      <c r="A15" s="2">
        <f t="shared" si="0"/>
        <v>13</v>
      </c>
      <c r="B15" s="10" t="s">
        <v>24</v>
      </c>
      <c r="C15" s="22">
        <v>2027.6</v>
      </c>
      <c r="D15" s="3">
        <v>1165.16</v>
      </c>
      <c r="E15" s="18">
        <v>862.44</v>
      </c>
      <c r="F15" s="3">
        <v>1658.6</v>
      </c>
      <c r="G15" s="3">
        <v>369</v>
      </c>
      <c r="H15" s="21">
        <v>34488</v>
      </c>
      <c r="I15" s="10">
        <v>21049.8</v>
      </c>
      <c r="J15" s="21">
        <v>11111.8</v>
      </c>
      <c r="K15" s="18">
        <v>0</v>
      </c>
      <c r="L15" s="22">
        <v>221.4</v>
      </c>
      <c r="M15" s="21">
        <v>50.3</v>
      </c>
      <c r="N15" s="18">
        <v>132.4</v>
      </c>
      <c r="O15" s="30">
        <v>3</v>
      </c>
      <c r="P15" s="3">
        <v>3141</v>
      </c>
      <c r="Q15" s="3">
        <v>819</v>
      </c>
      <c r="R15" s="3">
        <v>296</v>
      </c>
      <c r="S15" s="3">
        <v>8</v>
      </c>
    </row>
    <row r="16" spans="1:19" ht="12.75">
      <c r="A16" s="2">
        <f t="shared" si="0"/>
        <v>14</v>
      </c>
      <c r="B16" s="10" t="s">
        <v>23</v>
      </c>
      <c r="C16" s="22">
        <v>1989.5</v>
      </c>
      <c r="D16" s="18">
        <v>1139.6</v>
      </c>
      <c r="E16" s="18">
        <v>849.85</v>
      </c>
      <c r="F16" s="3">
        <v>597.3</v>
      </c>
      <c r="G16" s="3">
        <v>0</v>
      </c>
      <c r="H16" s="21">
        <v>36896.6</v>
      </c>
      <c r="I16" s="28">
        <v>12995</v>
      </c>
      <c r="J16" s="21">
        <v>10114.4</v>
      </c>
      <c r="K16" s="18">
        <v>3924</v>
      </c>
      <c r="L16" s="22">
        <v>896.1</v>
      </c>
      <c r="M16" s="21">
        <v>161</v>
      </c>
      <c r="N16" s="18">
        <v>106.5</v>
      </c>
      <c r="O16" s="10">
        <v>32</v>
      </c>
      <c r="P16" s="3">
        <v>2930</v>
      </c>
      <c r="Q16" s="3">
        <v>35</v>
      </c>
      <c r="R16" s="3">
        <v>151</v>
      </c>
      <c r="S16" s="3">
        <v>0</v>
      </c>
    </row>
    <row r="17" spans="1:19" ht="12.75">
      <c r="A17" s="2">
        <f t="shared" si="0"/>
        <v>15</v>
      </c>
      <c r="B17" s="10" t="s">
        <v>26</v>
      </c>
      <c r="C17" s="22">
        <v>1628.2</v>
      </c>
      <c r="D17" s="3"/>
      <c r="E17" s="18"/>
      <c r="F17" s="3">
        <v>423.1</v>
      </c>
      <c r="G17" s="3">
        <v>1205.1</v>
      </c>
      <c r="H17" s="21">
        <v>24040.2</v>
      </c>
      <c r="I17" s="10">
        <v>10200</v>
      </c>
      <c r="J17" s="21">
        <v>9201.4</v>
      </c>
      <c r="K17" s="18">
        <v>295.5</v>
      </c>
      <c r="L17" s="22">
        <v>783.5</v>
      </c>
      <c r="M17" s="21">
        <v>11.6</v>
      </c>
      <c r="N17" s="18">
        <v>5.8</v>
      </c>
      <c r="O17" s="30">
        <v>2</v>
      </c>
      <c r="P17" s="3">
        <v>600</v>
      </c>
      <c r="Q17" s="3">
        <v>1753</v>
      </c>
      <c r="R17" s="3">
        <v>296</v>
      </c>
      <c r="S17" s="3">
        <v>7</v>
      </c>
    </row>
    <row r="18" spans="1:19" ht="12.75">
      <c r="A18" s="2">
        <f t="shared" si="0"/>
        <v>16</v>
      </c>
      <c r="B18" s="1" t="s">
        <v>30</v>
      </c>
      <c r="C18" s="22">
        <v>818.1</v>
      </c>
      <c r="D18" s="3">
        <v>565.6</v>
      </c>
      <c r="E18" s="18">
        <v>252.5</v>
      </c>
      <c r="F18" s="3">
        <v>677.2</v>
      </c>
      <c r="G18" s="3">
        <v>140.9</v>
      </c>
      <c r="H18" s="21">
        <v>23597.2</v>
      </c>
      <c r="I18" s="10">
        <v>21500</v>
      </c>
      <c r="J18" s="21">
        <v>4706.3</v>
      </c>
      <c r="K18" s="18">
        <v>871</v>
      </c>
      <c r="L18" s="22">
        <v>95.1</v>
      </c>
      <c r="M18" s="21">
        <v>102.6</v>
      </c>
      <c r="N18" s="18">
        <v>1.1</v>
      </c>
      <c r="O18" s="33">
        <v>2</v>
      </c>
      <c r="P18" s="3">
        <v>5244</v>
      </c>
      <c r="Q18" s="3">
        <v>132</v>
      </c>
      <c r="R18" s="3">
        <v>974</v>
      </c>
      <c r="S18" s="3">
        <v>0</v>
      </c>
    </row>
    <row r="19" spans="1:19" ht="25.5">
      <c r="A19" s="2">
        <f t="shared" si="0"/>
        <v>17</v>
      </c>
      <c r="B19" s="1" t="s">
        <v>27</v>
      </c>
      <c r="C19" s="22">
        <v>495.5</v>
      </c>
      <c r="D19" s="20">
        <v>245.6</v>
      </c>
      <c r="E19" s="20">
        <v>249.9</v>
      </c>
      <c r="F19" s="18">
        <v>434</v>
      </c>
      <c r="G19" s="3">
        <v>61.5</v>
      </c>
      <c r="H19" s="21">
        <v>14936.3</v>
      </c>
      <c r="I19" s="21">
        <v>11000</v>
      </c>
      <c r="J19" s="21">
        <v>2010.7</v>
      </c>
      <c r="K19" s="18">
        <v>55.5</v>
      </c>
      <c r="L19" s="22">
        <v>0</v>
      </c>
      <c r="M19" s="21">
        <v>18.7</v>
      </c>
      <c r="N19" s="18">
        <v>0</v>
      </c>
      <c r="O19" s="30">
        <v>2</v>
      </c>
      <c r="P19" s="16">
        <v>1799</v>
      </c>
      <c r="Q19" s="16">
        <v>394</v>
      </c>
      <c r="R19" s="4">
        <v>144</v>
      </c>
      <c r="S19" s="16">
        <v>1</v>
      </c>
    </row>
    <row r="21" spans="2:3" ht="12.75">
      <c r="B21" s="19" t="s">
        <v>33</v>
      </c>
      <c r="C21" s="21">
        <f>SUM(C3:C20)</f>
        <v>202008.42958</v>
      </c>
    </row>
    <row r="23" ht="25.5">
      <c r="B23" s="1" t="s">
        <v>32</v>
      </c>
    </row>
    <row r="38" spans="14:19" ht="12.75">
      <c r="N38" s="5"/>
      <c r="O38" s="5"/>
      <c r="P38" s="49"/>
      <c r="Q38" s="50"/>
      <c r="R38" s="49"/>
      <c r="S38" s="50"/>
    </row>
  </sheetData>
  <mergeCells count="18">
    <mergeCell ref="A1:A2"/>
    <mergeCell ref="P1:Q1"/>
    <mergeCell ref="R1:S1"/>
    <mergeCell ref="B1:B2"/>
    <mergeCell ref="K1:K2"/>
    <mergeCell ref="F1:G1"/>
    <mergeCell ref="C1:E1"/>
    <mergeCell ref="L1:L2"/>
    <mergeCell ref="M1:M2"/>
    <mergeCell ref="H1:H2"/>
    <mergeCell ref="I1:I2"/>
    <mergeCell ref="J1:J2"/>
    <mergeCell ref="P38:Q38"/>
    <mergeCell ref="N1:N2"/>
    <mergeCell ref="R38:S38"/>
    <mergeCell ref="O1:O2"/>
    <mergeCell ref="P11:Q11"/>
    <mergeCell ref="R11:S11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8" sqref="C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</cp:lastModifiedBy>
  <cp:lastPrinted>2005-06-07T16:18:04Z</cp:lastPrinted>
  <dcterms:created xsi:type="dcterms:W3CDTF">1996-10-08T23:32:33Z</dcterms:created>
  <dcterms:modified xsi:type="dcterms:W3CDTF">2010-02-08T01:07:15Z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2114203862</vt:i4>
  </property>
  <property fmtid="{D5CDD505-2E9C-101B-9397-08002B2CF9AE}" pid="3" name="_EmailSubject">
    <vt:lpwstr>Показатели деятельности Вашей компании за 1 полугодие  2005 года</vt:lpwstr>
  </property>
  <property fmtid="{D5CDD505-2E9C-101B-9397-08002B2CF9AE}" pid="4" name="_AuthorEmail">
    <vt:lpwstr>olya@uainsur.com</vt:lpwstr>
  </property>
  <property fmtid="{D5CDD505-2E9C-101B-9397-08002B2CF9AE}" pid="5" name="_AuthorEmailDisplayName">
    <vt:lpwstr>Пиксотова Ольга</vt:lpwstr>
  </property>
  <property fmtid="{D5CDD505-2E9C-101B-9397-08002B2CF9AE}" pid="6" name="_PreviousAdHocReviewCycleID">
    <vt:i4>-1106122162</vt:i4>
  </property>
  <property fmtid="{D5CDD505-2E9C-101B-9397-08002B2CF9AE}" pid="7" name="_ReviewingToolsShownOnce">
    <vt:lpwstr/>
  </property>
</Properties>
</file>