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LIOU\Аналіз ринку\Відкрите страхування\Non-life\Non-life 2017 3 кв\"/>
    </mc:Choice>
  </mc:AlternateContent>
  <bookViews>
    <workbookView xWindow="0" yWindow="0" windowWidth="20490" windowHeight="7755" tabRatio="871" firstSheet="1" activeTab="1"/>
  </bookViews>
  <sheets>
    <sheet name="Детальна структура " sheetId="6" state="hidden" r:id="rId1"/>
    <sheet name="Активи_Резерви" sheetId="8" r:id="rId2"/>
    <sheet name="Платежі_Виплати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Н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Активи_Резерви!$B$4:$K$4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ДМС!$B$4:$J$4</definedName>
    <definedName name="_xlnm._FilterDatabase" localSheetId="8" hidden="1">'Загальна таблиця'!$A$4:$I$45</definedName>
    <definedName name="_xlnm._FilterDatabase" localSheetId="5" hidden="1">КАСКО!$B$4:$J$4</definedName>
    <definedName name="_xlnm._FilterDatabase" localSheetId="7" hidden="1">ОСЦПВВНТЗ!$B$4:$J$4</definedName>
    <definedName name="_xlnm._FilterDatabase" localSheetId="3" hidden="1">'Платежі за видами'!$B$4:$G$4</definedName>
    <definedName name="_xlnm._FilterDatabase" localSheetId="2" hidden="1">Платежі_Виплати!$B$4:$K$4</definedName>
    <definedName name="_xlnm._FilterDatabase" localSheetId="10" hidden="1">[1]Лист1!$C$4:$AO$25</definedName>
    <definedName name="_xlnm.Print_Area" localSheetId="1">Активи_Резерви!$A$1:$K$25</definedName>
    <definedName name="_xlnm.Print_Area" localSheetId="4">'Виплати за видами'!$A$1:$G$25</definedName>
    <definedName name="_xlnm.Print_Area" localSheetId="6">ДМС!$A$2:$J$25</definedName>
    <definedName name="_xlnm.Print_Area" localSheetId="8">'Загальна таблиця'!$A$1:$I$46</definedName>
    <definedName name="_xlnm.Print_Area" localSheetId="5">КАСКО!$A$1:$J$25</definedName>
    <definedName name="_xlnm.Print_Area" localSheetId="7">ОСЦПВВНТЗ!$A$1:$J$25</definedName>
    <definedName name="_xlnm.Print_Area" localSheetId="3">'Платежі за видами'!$A$1:$G$25</definedName>
    <definedName name="_xlnm.Print_Area" localSheetId="2">Платежі_Виплати!$A$1:$K$25</definedName>
    <definedName name="_xlnm.Print_Area" localSheetId="10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9" i="14" l="1"/>
  <c r="A20" i="14" s="1"/>
  <c r="A21" i="14" s="1"/>
  <c r="A22" i="14" s="1"/>
  <c r="A23" i="14" s="1"/>
  <c r="A24" i="14" s="1"/>
  <c r="A19" i="15"/>
  <c r="A20" i="15" s="1"/>
  <c r="A21" i="15" s="1"/>
  <c r="A22" i="15" s="1"/>
  <c r="A23" i="15" s="1"/>
  <c r="A24" i="15" s="1"/>
  <c r="D25" i="13" l="1"/>
  <c r="G25" i="13"/>
  <c r="D25" i="15"/>
  <c r="D25" i="14"/>
  <c r="G25" i="15"/>
  <c r="G25" i="14"/>
  <c r="G25" i="8"/>
  <c r="D25" i="7"/>
  <c r="G25" i="7"/>
  <c r="D25" i="8" l="1"/>
  <c r="J25" i="8" l="1"/>
  <c r="C25" i="14" l="1"/>
  <c r="C25" i="15"/>
  <c r="C25" i="13"/>
  <c r="F25" i="14"/>
  <c r="F25" i="15"/>
  <c r="F25" i="13"/>
  <c r="C25" i="7" l="1"/>
  <c r="E25" i="23"/>
  <c r="D25" i="22"/>
  <c r="F25" i="7"/>
  <c r="D25" i="23"/>
  <c r="F25" i="22"/>
  <c r="F25" i="23"/>
  <c r="E25" i="22"/>
  <c r="C25" i="8"/>
  <c r="G25" i="23"/>
  <c r="G25" i="22"/>
  <c r="F25" i="8"/>
  <c r="C25" i="23" l="1"/>
  <c r="C25" i="22"/>
  <c r="I25" i="7"/>
  <c r="E25" i="7" l="1"/>
  <c r="I25" i="8" l="1"/>
  <c r="K25" i="8" s="1"/>
  <c r="J25" i="7"/>
  <c r="K25" i="7" s="1"/>
  <c r="H25" i="7"/>
  <c r="H25" i="8"/>
  <c r="E25" i="8"/>
  <c r="H25" i="13"/>
  <c r="J25" i="13"/>
  <c r="E25" i="13" l="1"/>
  <c r="I25" i="13"/>
  <c r="J25" i="14"/>
  <c r="E25" i="14"/>
  <c r="H25" i="14"/>
  <c r="I25" i="14"/>
  <c r="H25" i="15"/>
  <c r="I25" i="15" l="1"/>
  <c r="J25" i="15"/>
  <c r="E25" i="15" l="1"/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L8" i="6" s="1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I41" i="5" l="1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F46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K6" i="4" l="1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<sst xmlns="http://schemas.openxmlformats.org/spreadsheetml/2006/main" count="1073" uniqueCount="170">
  <si>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</si>
  <si>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</si>
  <si>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</si>
  <si>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</si>
  <si>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</si>
  <si>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</si>
  <si>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</si>
  <si>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</si>
  <si>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</si>
  <si>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</si>
  <si>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</si>
  <si>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</si>
  <si>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</si>
  <si>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</si>
  <si>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</si>
  <si>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</si>
  <si>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</si>
  <si>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</si>
  <si>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</si>
  <si>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</si>
  <si>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</si>
  <si>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</si>
  <si>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</si>
  <si>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</si>
  <si>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</si>
  <si>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</si>
  <si>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</si>
  <si>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</si>
  <si>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</si>
  <si>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</si>
  <si>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</si>
  <si>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</si>
  <si>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</si>
  <si>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</si>
  <si>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</si>
  <si>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</si>
  <si>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</si>
  <si>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</si>
  <si>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</si>
  <si>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</si>
  <si>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</si>
  <si>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</si>
  <si>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</si>
  <si>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</si>
  <si>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</si>
  <si>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</si>
  <si>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</si>
  <si>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</si>
  <si>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</si>
  <si>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</si>
  <si>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</si>
  <si>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</si>
  <si>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</si>
  <si>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</si>
  <si>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</si>
  <si>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</si>
  <si>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</si>
  <si>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</si>
  <si>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</si>
  <si>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</si>
  <si>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</si>
  <si>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</si>
  <si>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</si>
  <si>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</si>
  <si>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</si>
  <si>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</si>
  <si>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</si>
  <si>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</si>
  <si>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</si>
  <si>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</si>
  <si>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</si>
  <si>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</si>
  <si>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</si>
  <si>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</si>
  <si>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</si>
  <si>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</si>
  <si>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</si>
  <si>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</si>
  <si>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</si>
  <si>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</si>
  <si>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</si>
  <si>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</si>
  <si>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</si>
  <si>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</si>
  <si>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</si>
  <si>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</si>
  <si>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</si>
  <si>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</si>
  <si>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</si>
  <si>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</si>
  <si>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</si>
  <si>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</si>
  <si>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</si>
  <si>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</si>
  <si>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</si>
  <si>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</si>
  <si>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</si>
  <si>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</si>
  <si>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</si>
  <si>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</si>
  <si>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</si>
  <si>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</si>
  <si>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</si>
  <si>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</si>
  <si>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</si>
  <si>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</si>
  <si>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</si>
  <si>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</si>
  <si>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</si>
  <si>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</si>
  <si>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</si>
  <si>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</si>
  <si>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</si>
  <si>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</si>
  <si>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</si>
  <si>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</si>
  <si>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</si>
  <si>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</si>
  <si>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</si>
  <si>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</si>
  <si>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</si>
  <si>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</si>
  <si>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</si>
  <si>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</si>
  <si>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</si>
  <si>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</si>
  <si>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</si>
  <si>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</si>
  <si>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</si>
  <si>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</si>
  <si>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</si>
  <si>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</si>
  <si>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</si>
  <si>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</si>
  <si>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</si>
  <si>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</si>
  <si>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</si>
  <si>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</si>
  <si>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</si>
  <si>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</si>
  <si>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</si>
  <si>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</si>
  <si>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</si>
  <si>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</si>
  <si>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</si>
  <si>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</si>
  <si>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</si>
  <si>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</si>
  <si>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</si>
  <si>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ОСЦПВВНТЗ (за звичайними договорами)</t>
  </si>
  <si>
    <t>ЗДОРОВО</t>
  </si>
  <si>
    <t>АРСЕНАЛ СТРАХУВАННЯ</t>
  </si>
  <si>
    <t>УКРФІНСТРАХ</t>
  </si>
  <si>
    <t>АЛЬЯНС</t>
  </si>
  <si>
    <t>ПЗУ УКРАЇНА</t>
  </si>
  <si>
    <t>СТРУКТУРА ПЛАТЕЖІВ</t>
  </si>
  <si>
    <t>СТРУКТУРА ВИПЛАТ</t>
  </si>
  <si>
    <t>АЗІНКО</t>
  </si>
  <si>
    <t>ІНТЕРЕКСПРЕС</t>
  </si>
  <si>
    <t>СКАРБНИЦЯ</t>
  </si>
  <si>
    <t>на 30.09.2017р., тис грн.</t>
  </si>
  <si>
    <t>на 30.09.2016р., тис грн.</t>
  </si>
  <si>
    <t>Ю.Ес.Ай</t>
  </si>
  <si>
    <t>9 міс. 2017р., тис грн.</t>
  </si>
  <si>
    <t>9 міс. 2016р., тис грн.</t>
  </si>
  <si>
    <t>9 міс. 2017 р.</t>
  </si>
  <si>
    <t>н.д</t>
  </si>
  <si>
    <t>9 міс. 2017р., %</t>
  </si>
  <si>
    <t>9 міс. 2016р., %</t>
  </si>
  <si>
    <t>ВЛАСНИЙ КАПІТАЛ (спл.)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</si>
</sst>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0" fontId="38" fillId="0" borderId="0"/>
  </cellStyleXfs>
  <cellXfs count="29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30" fillId="0" borderId="0" xfId="0" applyFont="1"/>
    <xf numFmtId="0" fontId="12" fillId="5" borderId="0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166" fontId="29" fillId="0" borderId="0" xfId="0" applyNumberFormat="1" applyFont="1" applyFill="1"/>
    <xf numFmtId="164" fontId="30" fillId="0" borderId="0" xfId="0" applyNumberFormat="1" applyFont="1"/>
    <xf numFmtId="164" fontId="0" fillId="0" borderId="0" xfId="0" applyNumberFormat="1" applyFont="1" applyBorder="1" applyAlignment="1">
      <alignment horizontal="center" vertical="top"/>
    </xf>
    <xf numFmtId="165" fontId="32" fillId="0" borderId="0" xfId="0" applyNumberFormat="1" applyFont="1" applyFill="1" applyBorder="1" applyAlignment="1">
      <alignment horizontal="center" vertical="center"/>
    </xf>
    <xf numFmtId="2" fontId="34" fillId="5" borderId="5" xfId="0" applyNumberFormat="1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center" vertical="center"/>
    </xf>
    <xf numFmtId="2" fontId="33" fillId="5" borderId="5" xfId="0" applyNumberFormat="1" applyFont="1" applyFill="1" applyBorder="1" applyAlignment="1">
      <alignment horizontal="center" vertical="center"/>
    </xf>
    <xf numFmtId="4" fontId="33" fillId="5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34" fillId="0" borderId="0" xfId="0" applyNumberFormat="1" applyFont="1" applyBorder="1" applyAlignment="1">
      <alignment horizontal="left" vertical="top" wrapText="1"/>
    </xf>
    <xf numFmtId="0" fontId="34" fillId="0" borderId="0" xfId="0" applyNumberFormat="1" applyFont="1" applyFill="1" applyBorder="1" applyAlignment="1">
      <alignment horizontal="left" vertical="top" wrapText="1"/>
    </xf>
    <xf numFmtId="0" fontId="35" fillId="5" borderId="5" xfId="0" applyNumberFormat="1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5" fillId="0" borderId="5" xfId="0" applyNumberFormat="1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4" fontId="32" fillId="3" borderId="5" xfId="0" applyNumberFormat="1" applyFont="1" applyFill="1" applyBorder="1" applyAlignment="1">
      <alignment horizontal="center" vertical="center"/>
    </xf>
    <xf numFmtId="2" fontId="32" fillId="3" borderId="5" xfId="0" applyNumberFormat="1" applyFont="1" applyFill="1" applyBorder="1" applyAlignment="1">
      <alignment horizontal="center" vertical="center"/>
    </xf>
    <xf numFmtId="2" fontId="12" fillId="2" borderId="5" xfId="2" applyFont="1" applyBorder="1" applyAlignment="1">
      <alignment horizontal="center" vertical="center" wrapText="1"/>
    </xf>
    <xf numFmtId="2" fontId="2" fillId="3" borderId="5" xfId="2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top"/>
    </xf>
    <xf numFmtId="164" fontId="37" fillId="3" borderId="5" xfId="0" applyNumberFormat="1" applyFont="1" applyFill="1" applyBorder="1" applyAlignment="1">
      <alignment horizontal="center" vertical="top"/>
    </xf>
    <xf numFmtId="2" fontId="37" fillId="3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top"/>
    </xf>
    <xf numFmtId="4" fontId="0" fillId="5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39" fillId="5" borderId="5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2" fontId="2" fillId="3" borderId="1" xfId="2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</cellXfs>
  <cellStyles count="5">
    <cellStyle name="Normalny_RAPORT98" xfId="3"/>
    <cellStyle name="Обычный" xfId="0" builtinId="0"/>
    <cellStyle name="Обычный 2" xfId="4"/>
    <cellStyle name="Стиль 1" xfId="1"/>
    <cellStyle name="Стиль 3" xfId="2"/>
  </cellStyles>
  <dxfs count="0"/>
  <tableStyles count="0" defaultTableStyle="TableStyleMedium9" defaultPivotStyle="PivotStyleLight16"/>
  <colors>
    <mruColors>
      <color rgb="FF008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09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7986016"/>
        <c:axId val="1667973504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982208"/>
        <c:axId val="1667972960"/>
      </c:lineChart>
      <c:catAx>
        <c:axId val="1667986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67973504"/>
        <c:crosses val="autoZero"/>
        <c:auto val="1"/>
        <c:lblAlgn val="ctr"/>
        <c:lblOffset val="100"/>
        <c:noMultiLvlLbl val="0"/>
      </c:catAx>
      <c:valAx>
        <c:axId val="1667973504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667986016"/>
        <c:crosses val="autoZero"/>
        <c:crossBetween val="between"/>
      </c:valAx>
      <c:catAx>
        <c:axId val="166798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7972960"/>
        <c:crosses val="autoZero"/>
        <c:auto val="1"/>
        <c:lblAlgn val="ctr"/>
        <c:lblOffset val="100"/>
        <c:noMultiLvlLbl val="0"/>
      </c:catAx>
      <c:valAx>
        <c:axId val="166797296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1667982208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84384"/>
        <c:axId val="1667975136"/>
      </c:barChart>
      <c:catAx>
        <c:axId val="16679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667975136"/>
        <c:crosses val="autoZero"/>
        <c:auto val="1"/>
        <c:lblAlgn val="ctr"/>
        <c:lblOffset val="100"/>
        <c:noMultiLvlLbl val="0"/>
      </c:catAx>
      <c:valAx>
        <c:axId val="1667975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667984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78400"/>
        <c:axId val="1667980032"/>
      </c:barChart>
      <c:catAx>
        <c:axId val="16679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667980032"/>
        <c:crosses val="autoZero"/>
        <c:auto val="1"/>
        <c:lblAlgn val="ctr"/>
        <c:lblOffset val="100"/>
        <c:noMultiLvlLbl val="0"/>
      </c:catAx>
      <c:valAx>
        <c:axId val="16679800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667978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78944"/>
        <c:axId val="1667983296"/>
      </c:barChart>
      <c:catAx>
        <c:axId val="16679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667983296"/>
        <c:crosses val="autoZero"/>
        <c:auto val="1"/>
        <c:lblAlgn val="ctr"/>
        <c:lblOffset val="100"/>
        <c:noMultiLvlLbl val="0"/>
      </c:catAx>
      <c:valAx>
        <c:axId val="16679832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667978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296528"/>
        <c:axId val="1686305776"/>
      </c:barChart>
      <c:catAx>
        <c:axId val="16862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686305776"/>
        <c:crosses val="autoZero"/>
        <c:auto val="1"/>
        <c:lblAlgn val="ctr"/>
        <c:lblOffset val="100"/>
        <c:noMultiLvlLbl val="0"/>
      </c:catAx>
      <c:valAx>
        <c:axId val="168630577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686296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4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03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53;&#1072;&#1074;&#1072;&#1083;&#1100;&#1082;&#1086;&#1074;&#1089;&#1082;&#1072;&#1103;%20&#1056;&#1086;&#1084;&#1072;&#1085;&#1072;\&#1052;&#1086;&#1080;%20&#1076;&#1086;&#1082;&#1091;&#1084;&#1077;&#1085;&#1090;&#1099;\&#1051;&#1057;&#1054;&#1059;\&#1056;&#1045;&#1049;&#1058;&#1045;&#1053;&#1043;&#1048;\2010\&#1056;&#1077;&#1081;&#1090;&#1077;&#1085;&#1075;%20&#1079;&#1072;%202010%20&#1088;&#1110;&#1082;\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RowHeight="16.5" x14ac:dyDescent="0.2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 x14ac:dyDescent="0.2">
      <c r="A1" s="48"/>
      <c r="B1" s="49"/>
      <c r="C1" s="50"/>
      <c r="D1" s="52"/>
      <c r="E1" s="52"/>
      <c r="F1" s="52"/>
      <c r="G1" s="240" t="s">
        <v>100</v>
      </c>
      <c r="H1" s="240"/>
      <c r="I1" s="52"/>
      <c r="J1" s="48"/>
      <c r="K1" s="51"/>
      <c r="L1" s="97"/>
      <c r="M1" s="52"/>
      <c r="N1" s="52"/>
      <c r="O1" s="52"/>
      <c r="P1" s="52"/>
      <c r="Q1" s="52"/>
      <c r="R1" s="52"/>
      <c r="S1" s="240" t="s">
        <v>101</v>
      </c>
      <c r="T1" s="240"/>
      <c r="U1" s="240"/>
      <c r="V1" s="52"/>
      <c r="W1" s="48"/>
      <c r="X1" s="51"/>
      <c r="Y1" s="97"/>
      <c r="Z1" s="52"/>
      <c r="AA1" s="240" t="s">
        <v>102</v>
      </c>
      <c r="AB1" s="240"/>
      <c r="AC1" s="240"/>
      <c r="AD1" s="52"/>
      <c r="AE1" s="48"/>
      <c r="AF1" s="51"/>
      <c r="AG1" s="97"/>
      <c r="AH1" s="52"/>
      <c r="AI1" s="52"/>
      <c r="AJ1" s="52"/>
      <c r="AK1" s="52"/>
      <c r="AL1" s="240" t="s">
        <v>103</v>
      </c>
      <c r="AM1" s="240"/>
      <c r="AN1" s="240"/>
      <c r="AO1" s="52"/>
      <c r="AP1" s="48"/>
      <c r="AQ1" s="240" t="s">
        <v>104</v>
      </c>
      <c r="AR1" s="240"/>
      <c r="AS1" s="52"/>
      <c r="AT1" s="52"/>
      <c r="AU1" s="52"/>
      <c r="AV1" s="52"/>
      <c r="AW1" s="52"/>
    </row>
    <row r="2" spans="1:72" s="76" customFormat="1" x14ac:dyDescent="0.2">
      <c r="A2" s="239" t="s">
        <v>68</v>
      </c>
      <c r="B2" s="239"/>
      <c r="C2" s="239"/>
      <c r="D2" s="239"/>
      <c r="E2" s="239"/>
      <c r="F2" s="239"/>
      <c r="G2" s="239"/>
      <c r="H2" s="239"/>
      <c r="I2" s="95"/>
      <c r="J2" s="239" t="s">
        <v>69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95"/>
      <c r="W2" s="239" t="s">
        <v>70</v>
      </c>
      <c r="X2" s="239"/>
      <c r="Y2" s="239"/>
      <c r="Z2" s="239"/>
      <c r="AA2" s="239"/>
      <c r="AB2" s="239"/>
      <c r="AC2" s="239"/>
      <c r="AD2" s="95"/>
      <c r="AE2" s="239" t="s">
        <v>71</v>
      </c>
      <c r="AF2" s="239"/>
      <c r="AG2" s="239"/>
      <c r="AH2" s="239"/>
      <c r="AI2" s="239"/>
      <c r="AJ2" s="239"/>
      <c r="AK2" s="239"/>
      <c r="AL2" s="239"/>
      <c r="AM2" s="239"/>
      <c r="AN2" s="239"/>
      <c r="AO2" s="95"/>
      <c r="AP2" s="239" t="s">
        <v>72</v>
      </c>
      <c r="AQ2" s="239"/>
      <c r="AR2" s="239"/>
      <c r="AS2" s="52"/>
      <c r="AT2" s="52"/>
      <c r="AU2" s="52"/>
      <c r="AV2" s="52"/>
      <c r="AW2" s="52"/>
    </row>
    <row r="3" spans="1:72" s="76" customFormat="1" ht="17.25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 x14ac:dyDescent="0.25">
      <c r="A4" s="246" t="s">
        <v>43</v>
      </c>
      <c r="B4" s="246" t="s">
        <v>0</v>
      </c>
      <c r="C4" s="246" t="s">
        <v>73</v>
      </c>
      <c r="D4" s="246"/>
      <c r="E4" s="246"/>
      <c r="F4" s="246"/>
      <c r="G4" s="246"/>
      <c r="H4" s="246"/>
      <c r="I4" s="149"/>
      <c r="J4" s="241" t="s">
        <v>43</v>
      </c>
      <c r="K4" s="241" t="s">
        <v>0</v>
      </c>
      <c r="L4" s="241" t="s">
        <v>1</v>
      </c>
      <c r="M4" s="241"/>
      <c r="N4" s="241"/>
      <c r="O4" s="241"/>
      <c r="P4" s="241"/>
      <c r="Q4" s="241"/>
      <c r="R4" s="241"/>
      <c r="S4" s="241"/>
      <c r="T4" s="241"/>
      <c r="U4" s="241"/>
      <c r="V4" s="149"/>
      <c r="W4" s="241" t="s">
        <v>43</v>
      </c>
      <c r="X4" s="241" t="s">
        <v>0</v>
      </c>
      <c r="Y4" s="241" t="s">
        <v>2</v>
      </c>
      <c r="Z4" s="241"/>
      <c r="AA4" s="241"/>
      <c r="AB4" s="241"/>
      <c r="AC4" s="241"/>
      <c r="AD4" s="150"/>
      <c r="AE4" s="241" t="s">
        <v>43</v>
      </c>
      <c r="AF4" s="241" t="s">
        <v>0</v>
      </c>
      <c r="AG4" s="241" t="s">
        <v>3</v>
      </c>
      <c r="AH4" s="241"/>
      <c r="AI4" s="241"/>
      <c r="AJ4" s="241"/>
      <c r="AK4" s="241"/>
      <c r="AL4" s="241"/>
      <c r="AM4" s="241"/>
      <c r="AN4" s="241"/>
      <c r="AO4" s="150"/>
      <c r="AP4" s="241" t="s">
        <v>43</v>
      </c>
      <c r="AQ4" s="241" t="s">
        <v>0</v>
      </c>
      <c r="AR4" s="241" t="s">
        <v>50</v>
      </c>
      <c r="AS4" s="150"/>
      <c r="AT4" s="150"/>
      <c r="AU4" s="150"/>
      <c r="AV4" s="150"/>
      <c r="AW4" s="150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</row>
    <row r="5" spans="1:72" s="151" customFormat="1" ht="91.5" thickTop="1" thickBot="1" x14ac:dyDescent="0.25">
      <c r="A5" s="246"/>
      <c r="B5" s="246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41"/>
      <c r="K5" s="241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41"/>
      <c r="X5" s="241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41"/>
      <c r="AF5" s="241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41"/>
      <c r="AQ5" s="241"/>
      <c r="AR5" s="241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 x14ac:dyDescent="0.2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 x14ac:dyDescent="0.2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 x14ac:dyDescent="0.2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 x14ac:dyDescent="0.2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 x14ac:dyDescent="0.2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 x14ac:dyDescent="0.2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 x14ac:dyDescent="0.2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 x14ac:dyDescent="0.2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 x14ac:dyDescent="0.2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 x14ac:dyDescent="0.2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 x14ac:dyDescent="0.25">
      <c r="A45" s="243" t="s">
        <v>40</v>
      </c>
      <c r="B45" s="244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245" t="s">
        <v>40</v>
      </c>
      <c r="K45" s="245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245" t="s">
        <v>40</v>
      </c>
      <c r="X45" s="245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245" t="s">
        <v>40</v>
      </c>
      <c r="AF45" s="245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245" t="s">
        <v>40</v>
      </c>
      <c r="AQ45" s="245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">
      <c r="A47" s="48"/>
      <c r="B47" s="49"/>
      <c r="C47" s="50"/>
      <c r="D47" s="52"/>
      <c r="E47" s="52"/>
      <c r="F47" s="52"/>
      <c r="G47" s="240" t="s">
        <v>111</v>
      </c>
      <c r="H47" s="240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40" t="s">
        <v>112</v>
      </c>
      <c r="T47" s="240"/>
      <c r="U47" s="240"/>
      <c r="V47" s="52"/>
      <c r="W47" s="48"/>
      <c r="X47" s="51"/>
      <c r="Y47" s="97"/>
      <c r="Z47" s="52"/>
      <c r="AA47" s="240" t="s">
        <v>113</v>
      </c>
      <c r="AB47" s="240"/>
      <c r="AC47" s="240"/>
      <c r="AD47" s="52"/>
      <c r="AE47" s="48"/>
      <c r="AF47" s="51"/>
      <c r="AG47" s="97"/>
      <c r="AH47" s="52"/>
      <c r="AI47" s="52"/>
      <c r="AJ47" s="52"/>
      <c r="AK47" s="52"/>
      <c r="AL47" s="240" t="s">
        <v>114</v>
      </c>
      <c r="AM47" s="240"/>
      <c r="AN47" s="240"/>
      <c r="AO47" s="52"/>
      <c r="AP47" s="48"/>
      <c r="AQ47" s="240" t="s">
        <v>115</v>
      </c>
      <c r="AR47" s="240"/>
      <c r="AS47" s="52"/>
      <c r="AT47" s="52"/>
      <c r="AU47" s="52"/>
      <c r="AV47" s="52"/>
      <c r="AW47" s="52"/>
    </row>
    <row r="48" spans="1:49" s="76" customFormat="1" x14ac:dyDescent="0.2">
      <c r="A48" s="239" t="s">
        <v>105</v>
      </c>
      <c r="B48" s="239"/>
      <c r="C48" s="239"/>
      <c r="D48" s="239"/>
      <c r="E48" s="239"/>
      <c r="F48" s="239"/>
      <c r="G48" s="239"/>
      <c r="H48" s="239"/>
      <c r="I48" s="95"/>
      <c r="J48" s="239" t="s">
        <v>106</v>
      </c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95"/>
      <c r="W48" s="239" t="s">
        <v>107</v>
      </c>
      <c r="X48" s="239"/>
      <c r="Y48" s="239"/>
      <c r="Z48" s="239"/>
      <c r="AA48" s="239"/>
      <c r="AB48" s="239"/>
      <c r="AC48" s="239"/>
      <c r="AD48" s="95"/>
      <c r="AE48" s="239" t="s">
        <v>108</v>
      </c>
      <c r="AF48" s="239"/>
      <c r="AG48" s="239"/>
      <c r="AH48" s="239"/>
      <c r="AI48" s="239"/>
      <c r="AJ48" s="239"/>
      <c r="AK48" s="239"/>
      <c r="AL48" s="239"/>
      <c r="AM48" s="239"/>
      <c r="AN48" s="239"/>
      <c r="AO48" s="95"/>
      <c r="AP48" s="239" t="s">
        <v>109</v>
      </c>
      <c r="AQ48" s="239"/>
      <c r="AR48" s="239"/>
      <c r="AS48" s="52"/>
      <c r="AT48" s="52"/>
      <c r="AU48" s="52"/>
      <c r="AV48" s="52"/>
      <c r="AW48" s="52"/>
    </row>
    <row r="49" spans="1:72" s="76" customFormat="1" ht="17.25" thickBo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 x14ac:dyDescent="0.25">
      <c r="A50" s="241" t="s">
        <v>43</v>
      </c>
      <c r="B50" s="241" t="s">
        <v>0</v>
      </c>
      <c r="C50" s="241" t="s">
        <v>73</v>
      </c>
      <c r="D50" s="241"/>
      <c r="E50" s="241"/>
      <c r="F50" s="241"/>
      <c r="G50" s="241"/>
      <c r="H50" s="241"/>
      <c r="I50" s="154"/>
      <c r="J50" s="241" t="s">
        <v>43</v>
      </c>
      <c r="K50" s="241" t="s">
        <v>0</v>
      </c>
      <c r="L50" s="241" t="s">
        <v>1</v>
      </c>
      <c r="M50" s="241"/>
      <c r="N50" s="241"/>
      <c r="O50" s="241"/>
      <c r="P50" s="241"/>
      <c r="Q50" s="241"/>
      <c r="R50" s="241"/>
      <c r="S50" s="241"/>
      <c r="T50" s="241"/>
      <c r="U50" s="241"/>
      <c r="V50" s="154"/>
      <c r="W50" s="241" t="s">
        <v>43</v>
      </c>
      <c r="X50" s="241" t="s">
        <v>0</v>
      </c>
      <c r="Y50" s="241" t="s">
        <v>2</v>
      </c>
      <c r="Z50" s="241"/>
      <c r="AA50" s="241"/>
      <c r="AB50" s="241"/>
      <c r="AC50" s="241"/>
      <c r="AD50" s="155"/>
      <c r="AE50" s="241" t="s">
        <v>43</v>
      </c>
      <c r="AF50" s="241" t="s">
        <v>0</v>
      </c>
      <c r="AG50" s="241" t="s">
        <v>3</v>
      </c>
      <c r="AH50" s="241"/>
      <c r="AI50" s="241"/>
      <c r="AJ50" s="241"/>
      <c r="AK50" s="241"/>
      <c r="AL50" s="241"/>
      <c r="AM50" s="241"/>
      <c r="AN50" s="241"/>
      <c r="AO50" s="155"/>
      <c r="AP50" s="241" t="s">
        <v>43</v>
      </c>
      <c r="AQ50" s="241" t="s">
        <v>0</v>
      </c>
      <c r="AR50" s="241" t="s">
        <v>50</v>
      </c>
      <c r="AS50" s="155"/>
      <c r="AT50" s="155"/>
      <c r="AU50" s="155"/>
      <c r="AV50" s="155"/>
      <c r="AW50" s="155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</row>
    <row r="51" spans="1:72" s="156" customFormat="1" ht="91.5" thickTop="1" thickBot="1" x14ac:dyDescent="0.25">
      <c r="A51" s="241"/>
      <c r="B51" s="241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41"/>
      <c r="K51" s="241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41"/>
      <c r="X51" s="241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41"/>
      <c r="AF51" s="241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41"/>
      <c r="AQ51" s="241"/>
      <c r="AR51" s="241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 x14ac:dyDescent="0.2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 x14ac:dyDescent="0.2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 x14ac:dyDescent="0.2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 x14ac:dyDescent="0.2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 x14ac:dyDescent="0.2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 x14ac:dyDescent="0.2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 x14ac:dyDescent="0.2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 x14ac:dyDescent="0.2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 x14ac:dyDescent="0.2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 x14ac:dyDescent="0.2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">
      <c r="A95" s="245" t="s">
        <v>40</v>
      </c>
      <c r="B95" s="245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245" t="s">
        <v>40</v>
      </c>
      <c r="K95" s="245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245" t="s">
        <v>40</v>
      </c>
      <c r="X95" s="245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245" t="s">
        <v>40</v>
      </c>
      <c r="AF95" s="245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245" t="s">
        <v>40</v>
      </c>
      <c r="AQ95" s="245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G1:H1"/>
    <mergeCell ref="S1:U1"/>
    <mergeCell ref="AA1:AC1"/>
    <mergeCell ref="AL1:AN1"/>
    <mergeCell ref="AQ1:AR1"/>
    <mergeCell ref="A2:H2"/>
    <mergeCell ref="J2:U2"/>
    <mergeCell ref="W2:AC2"/>
    <mergeCell ref="AE2:AN2"/>
    <mergeCell ref="AP2:AR2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8515625" defaultRowHeight="17.25" x14ac:dyDescent="0.2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 x14ac:dyDescent="0.2">
      <c r="E1" s="271" t="s">
        <v>59</v>
      </c>
      <c r="F1" s="271"/>
      <c r="G1" s="271"/>
      <c r="H1" s="271"/>
      <c r="I1" s="271"/>
      <c r="J1" s="271"/>
      <c r="K1" s="126"/>
      <c r="L1" s="126"/>
      <c r="M1" s="126"/>
    </row>
    <row r="2" spans="1:13" s="125" customFormat="1" ht="18.75" x14ac:dyDescent="0.2">
      <c r="A2" s="272" t="s">
        <v>119</v>
      </c>
      <c r="B2" s="272"/>
      <c r="C2" s="272"/>
      <c r="D2" s="272"/>
      <c r="E2" s="272"/>
      <c r="F2" s="272"/>
      <c r="G2" s="272"/>
      <c r="H2" s="272"/>
      <c r="I2" s="272"/>
      <c r="J2" s="272"/>
      <c r="K2" s="128"/>
      <c r="L2" s="129"/>
      <c r="M2" s="129"/>
    </row>
    <row r="3" spans="1:13" s="125" customFormat="1" ht="18" thickBo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">
      <c r="A4" s="273" t="s">
        <v>43</v>
      </c>
      <c r="B4" s="284" t="s">
        <v>0</v>
      </c>
      <c r="C4" s="276" t="s">
        <v>52</v>
      </c>
      <c r="D4" s="277"/>
      <c r="E4" s="277"/>
      <c r="F4" s="278"/>
      <c r="G4" s="277" t="s">
        <v>47</v>
      </c>
      <c r="H4" s="277"/>
      <c r="I4" s="277"/>
      <c r="J4" s="278"/>
      <c r="K4" s="128"/>
      <c r="L4" s="128"/>
      <c r="M4" s="128"/>
    </row>
    <row r="5" spans="1:13" s="4" customFormat="1" ht="22.5" customHeight="1" x14ac:dyDescent="0.2">
      <c r="A5" s="274"/>
      <c r="B5" s="285"/>
      <c r="C5" s="279" t="s">
        <v>129</v>
      </c>
      <c r="D5" s="287" t="s">
        <v>130</v>
      </c>
      <c r="E5" s="289" t="s">
        <v>123</v>
      </c>
      <c r="F5" s="282" t="s">
        <v>124</v>
      </c>
      <c r="G5" s="279" t="s">
        <v>129</v>
      </c>
      <c r="H5" s="287" t="s">
        <v>130</v>
      </c>
      <c r="I5" s="289" t="s">
        <v>123</v>
      </c>
      <c r="J5" s="282" t="s">
        <v>124</v>
      </c>
      <c r="K5" s="130"/>
      <c r="L5" s="130"/>
      <c r="M5" s="130"/>
    </row>
    <row r="6" spans="1:13" s="4" customFormat="1" ht="23.25" customHeight="1" thickBot="1" x14ac:dyDescent="0.25">
      <c r="A6" s="275"/>
      <c r="B6" s="286"/>
      <c r="C6" s="275"/>
      <c r="D6" s="288"/>
      <c r="E6" s="290"/>
      <c r="F6" s="283"/>
      <c r="G6" s="275"/>
      <c r="H6" s="288"/>
      <c r="I6" s="290"/>
      <c r="J6" s="283"/>
      <c r="K6" s="128"/>
      <c r="L6" s="128"/>
      <c r="M6" s="128"/>
    </row>
    <row r="7" spans="1:13" ht="19.5" customHeight="1" thickTop="1" x14ac:dyDescent="0.3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3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25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25">
      <c r="A45" s="280" t="s">
        <v>40</v>
      </c>
      <c r="B45" s="281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">
      <c r="A46" s="105"/>
      <c r="B46" s="105"/>
      <c r="C46" s="138"/>
      <c r="D46" s="138"/>
      <c r="E46" s="271" t="s">
        <v>60</v>
      </c>
      <c r="F46" s="271"/>
      <c r="G46" s="271"/>
      <c r="H46" s="271"/>
      <c r="I46" s="271"/>
      <c r="J46" s="271"/>
      <c r="K46" s="138"/>
      <c r="L46" s="138"/>
      <c r="M46" s="138"/>
    </row>
    <row r="47" spans="1:13" s="148" customFormat="1" ht="18.75" customHeight="1" x14ac:dyDescent="0.2">
      <c r="A47" s="272" t="s">
        <v>120</v>
      </c>
      <c r="B47" s="272"/>
      <c r="C47" s="272"/>
      <c r="D47" s="272"/>
      <c r="E47" s="272"/>
      <c r="F47" s="272"/>
      <c r="G47" s="272"/>
      <c r="H47" s="272"/>
      <c r="I47" s="272"/>
      <c r="J47" s="272"/>
      <c r="K47" s="138"/>
      <c r="L47" s="138"/>
      <c r="M47" s="138"/>
    </row>
    <row r="48" spans="1:13" ht="18" thickBo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">
      <c r="A49" s="273" t="s">
        <v>43</v>
      </c>
      <c r="B49" s="284" t="s">
        <v>0</v>
      </c>
      <c r="C49" s="276" t="s">
        <v>121</v>
      </c>
      <c r="D49" s="277"/>
      <c r="E49" s="277"/>
      <c r="F49" s="278"/>
      <c r="G49" s="277" t="s">
        <v>122</v>
      </c>
      <c r="H49" s="277"/>
      <c r="I49" s="277"/>
      <c r="J49" s="278"/>
      <c r="K49" s="148"/>
      <c r="L49" s="148"/>
      <c r="M49" s="148"/>
    </row>
    <row r="50" spans="1:13" ht="17.25" customHeight="1" x14ac:dyDescent="0.2">
      <c r="A50" s="274"/>
      <c r="B50" s="285"/>
      <c r="C50" s="279" t="s">
        <v>129</v>
      </c>
      <c r="D50" s="287" t="s">
        <v>130</v>
      </c>
      <c r="E50" s="289" t="s">
        <v>123</v>
      </c>
      <c r="F50" s="282" t="s">
        <v>124</v>
      </c>
      <c r="G50" s="279" t="s">
        <v>129</v>
      </c>
      <c r="H50" s="287" t="s">
        <v>130</v>
      </c>
      <c r="I50" s="289" t="s">
        <v>123</v>
      </c>
      <c r="J50" s="282" t="s">
        <v>124</v>
      </c>
      <c r="K50" s="148"/>
      <c r="L50" s="148"/>
      <c r="M50" s="148"/>
    </row>
    <row r="51" spans="1:13" ht="18" thickBot="1" x14ac:dyDescent="0.25">
      <c r="A51" s="275"/>
      <c r="B51" s="286"/>
      <c r="C51" s="275"/>
      <c r="D51" s="288"/>
      <c r="E51" s="290"/>
      <c r="F51" s="283"/>
      <c r="G51" s="275"/>
      <c r="H51" s="288"/>
      <c r="I51" s="290"/>
      <c r="J51" s="283"/>
      <c r="K51" s="148"/>
      <c r="L51" s="148"/>
      <c r="M51" s="148"/>
    </row>
    <row r="52" spans="1:13" ht="18" thickTop="1" x14ac:dyDescent="0.3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 x14ac:dyDescent="0.25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 x14ac:dyDescent="0.25">
      <c r="A90" s="280" t="s">
        <v>40</v>
      </c>
      <c r="B90" s="281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1:J1"/>
    <mergeCell ref="G4:J4"/>
    <mergeCell ref="G5:G6"/>
    <mergeCell ref="H5:H6"/>
    <mergeCell ref="C5:C6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A90:B90"/>
    <mergeCell ref="J50:J51"/>
    <mergeCell ref="F50:F51"/>
    <mergeCell ref="B49:B51"/>
    <mergeCell ref="D50:D51"/>
    <mergeCell ref="E50:E51"/>
    <mergeCell ref="H50:H51"/>
    <mergeCell ref="I50:I51"/>
    <mergeCell ref="E46:J46"/>
    <mergeCell ref="A47:J47"/>
    <mergeCell ref="A49:A51"/>
    <mergeCell ref="C49:F49"/>
    <mergeCell ref="G49:J49"/>
    <mergeCell ref="C50:C51"/>
    <mergeCell ref="G50:G51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RowHeight="17.25" customHeight="1" x14ac:dyDescent="0.3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 x14ac:dyDescent="0.3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3">
      <c r="A2" s="291" t="s">
        <v>131</v>
      </c>
      <c r="B2" s="291"/>
      <c r="C2" s="291"/>
      <c r="D2" s="291"/>
      <c r="E2" s="291"/>
      <c r="F2" s="291"/>
      <c r="G2" s="291"/>
      <c r="H2" s="9"/>
      <c r="I2" s="291" t="s">
        <v>126</v>
      </c>
      <c r="J2" s="291"/>
      <c r="K2" s="291"/>
      <c r="L2" s="291"/>
      <c r="M2" s="291"/>
      <c r="N2" s="291"/>
      <c r="O2" s="291"/>
    </row>
    <row r="3" spans="1:47" ht="21" customHeight="1" thickBot="1" x14ac:dyDescent="0.3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 x14ac:dyDescent="0.25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3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3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25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25">
      <c r="A46" s="292" t="s">
        <v>40</v>
      </c>
      <c r="B46" s="293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292" t="s">
        <v>40</v>
      </c>
      <c r="J46" s="293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3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4"/>
  <sheetViews>
    <sheetView tabSelected="1" topLeftCell="A4" workbookViewId="0">
      <selection activeCell="L25" sqref="L25"/>
    </sheetView>
  </sheetViews>
  <sheetFormatPr defaultRowHeight="11.25" x14ac:dyDescent="0.2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255" t="s">
        <v>133</v>
      </c>
      <c r="B2" s="256"/>
      <c r="C2" s="248" t="s">
        <v>139</v>
      </c>
      <c r="D2" s="249"/>
      <c r="E2" s="250"/>
      <c r="F2" s="249" t="s">
        <v>140</v>
      </c>
      <c r="G2" s="249"/>
      <c r="H2" s="250"/>
      <c r="I2" s="251" t="s">
        <v>169</v>
      </c>
      <c r="J2" s="252"/>
      <c r="K2" s="253"/>
    </row>
    <row r="3" spans="1:11" ht="3" customHeight="1" x14ac:dyDescent="0.2">
      <c r="A3" s="235"/>
      <c r="B3" s="235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" x14ac:dyDescent="0.2">
      <c r="A4" s="222" t="s">
        <v>132</v>
      </c>
      <c r="B4" s="222" t="s">
        <v>0</v>
      </c>
      <c r="C4" s="236" t="s">
        <v>160</v>
      </c>
      <c r="D4" s="236" t="s">
        <v>161</v>
      </c>
      <c r="E4" s="236" t="s">
        <v>146</v>
      </c>
      <c r="F4" s="236" t="s">
        <v>160</v>
      </c>
      <c r="G4" s="236" t="s">
        <v>161</v>
      </c>
      <c r="H4" s="236" t="s">
        <v>146</v>
      </c>
      <c r="I4" s="236" t="s">
        <v>160</v>
      </c>
      <c r="J4" s="236" t="s">
        <v>161</v>
      </c>
      <c r="K4" s="236" t="s">
        <v>146</v>
      </c>
    </row>
    <row r="5" spans="1:11" s="200" customFormat="1" ht="15" customHeight="1" x14ac:dyDescent="0.2">
      <c r="A5" s="236">
        <v>1</v>
      </c>
      <c r="B5" s="221" t="s">
        <v>157</v>
      </c>
      <c r="C5" s="231">
        <v>49970.2</v>
      </c>
      <c r="D5" s="231">
        <v>46064.5</v>
      </c>
      <c r="E5" s="215">
        <v>8.4787634729563965</v>
      </c>
      <c r="F5" s="231">
        <v>8038.8</v>
      </c>
      <c r="G5" s="231">
        <v>6877.5</v>
      </c>
      <c r="H5" s="215">
        <v>16.885496183206115</v>
      </c>
      <c r="I5" s="231">
        <v>32007.3</v>
      </c>
      <c r="J5" s="231">
        <v>34910.9</v>
      </c>
      <c r="K5" s="215">
        <v>-8.3171731464958043</v>
      </c>
    </row>
    <row r="6" spans="1:11" s="200" customFormat="1" ht="15" customHeight="1" x14ac:dyDescent="0.2">
      <c r="A6" s="236">
        <f>A5+1</f>
        <v>2</v>
      </c>
      <c r="B6" s="221" t="s">
        <v>26</v>
      </c>
      <c r="C6" s="231">
        <v>358711</v>
      </c>
      <c r="D6" s="231">
        <v>375496</v>
      </c>
      <c r="E6" s="215">
        <v>-4.4700875641817799</v>
      </c>
      <c r="F6" s="231">
        <v>147069</v>
      </c>
      <c r="G6" s="231">
        <v>137941</v>
      </c>
      <c r="H6" s="215">
        <v>6.6173218984928228</v>
      </c>
      <c r="I6" s="231">
        <v>154640</v>
      </c>
      <c r="J6" s="231">
        <v>195231</v>
      </c>
      <c r="K6" s="215">
        <v>-20.791267780219325</v>
      </c>
    </row>
    <row r="7" spans="1:11" s="200" customFormat="1" ht="15" customHeight="1" x14ac:dyDescent="0.2">
      <c r="A7" s="236">
        <f t="shared" ref="A7:A24" si="0">A6+1</f>
        <v>3</v>
      </c>
      <c r="B7" s="219" t="s">
        <v>153</v>
      </c>
      <c r="C7" s="231">
        <v>1568708</v>
      </c>
      <c r="D7" s="231">
        <v>1640774</v>
      </c>
      <c r="E7" s="215">
        <v>-4.3921953907119393</v>
      </c>
      <c r="F7" s="231">
        <v>125333</v>
      </c>
      <c r="G7" s="231">
        <v>149299</v>
      </c>
      <c r="H7" s="215">
        <v>-16.052351321844082</v>
      </c>
      <c r="I7" s="231">
        <v>1323819</v>
      </c>
      <c r="J7" s="231">
        <v>1325774</v>
      </c>
      <c r="K7" s="215">
        <v>-0.14746103031134661</v>
      </c>
    </row>
    <row r="8" spans="1:11" s="200" customFormat="1" ht="15" customHeight="1" x14ac:dyDescent="0.2">
      <c r="A8" s="236">
        <f t="shared" si="0"/>
        <v>4</v>
      </c>
      <c r="B8" s="221" t="s">
        <v>151</v>
      </c>
      <c r="C8" s="231">
        <v>1186418</v>
      </c>
      <c r="D8" s="231">
        <v>577861</v>
      </c>
      <c r="E8" s="215">
        <v>105.31200409787127</v>
      </c>
      <c r="F8" s="231">
        <v>631949</v>
      </c>
      <c r="G8" s="231">
        <v>317050</v>
      </c>
      <c r="H8" s="215">
        <v>99.321558113862167</v>
      </c>
      <c r="I8" s="231">
        <v>265014</v>
      </c>
      <c r="J8" s="231">
        <v>212263</v>
      </c>
      <c r="K8" s="215">
        <v>24.851716973754257</v>
      </c>
    </row>
    <row r="9" spans="1:11" ht="15" customHeight="1" x14ac:dyDescent="0.2">
      <c r="A9" s="236">
        <f t="shared" si="0"/>
        <v>5</v>
      </c>
      <c r="B9" s="219" t="s">
        <v>56</v>
      </c>
      <c r="C9" s="231">
        <v>99182</v>
      </c>
      <c r="D9" s="231">
        <v>76199</v>
      </c>
      <c r="E9" s="215">
        <v>30.16181314715416</v>
      </c>
      <c r="F9" s="231">
        <v>45030</v>
      </c>
      <c r="G9" s="231">
        <v>37377</v>
      </c>
      <c r="H9" s="215">
        <v>20.475158519945413</v>
      </c>
      <c r="I9" s="231">
        <v>48023</v>
      </c>
      <c r="J9" s="231">
        <v>36269</v>
      </c>
      <c r="K9" s="215">
        <v>32.407841407262403</v>
      </c>
    </row>
    <row r="10" spans="1:11" ht="15" customHeight="1" x14ac:dyDescent="0.2">
      <c r="A10" s="236">
        <f t="shared" si="0"/>
        <v>6</v>
      </c>
      <c r="B10" s="219" t="s">
        <v>19</v>
      </c>
      <c r="C10" s="231">
        <v>73147</v>
      </c>
      <c r="D10" s="231">
        <v>62726</v>
      </c>
      <c r="E10" s="215">
        <v>16.61352549182158</v>
      </c>
      <c r="F10" s="231">
        <v>33284</v>
      </c>
      <c r="G10" s="231">
        <v>28526</v>
      </c>
      <c r="H10" s="215">
        <v>16.679520437495611</v>
      </c>
      <c r="I10" s="231">
        <v>26258</v>
      </c>
      <c r="J10" s="231">
        <v>20049</v>
      </c>
      <c r="K10" s="215">
        <v>30.969125642176664</v>
      </c>
    </row>
    <row r="11" spans="1:11" s="200" customFormat="1" ht="15" customHeight="1" x14ac:dyDescent="0.2">
      <c r="A11" s="236">
        <f t="shared" si="0"/>
        <v>7</v>
      </c>
      <c r="B11" s="221" t="s">
        <v>27</v>
      </c>
      <c r="C11" s="231">
        <v>372352.9</v>
      </c>
      <c r="D11" s="231">
        <v>311261.40000000002</v>
      </c>
      <c r="E11" s="215">
        <v>19.627072293577029</v>
      </c>
      <c r="F11" s="231">
        <v>264801.7</v>
      </c>
      <c r="G11" s="231">
        <v>153124.79999999999</v>
      </c>
      <c r="H11" s="215">
        <v>72.931948319279456</v>
      </c>
      <c r="I11" s="231">
        <v>82475.3</v>
      </c>
      <c r="J11" s="231">
        <v>141893.5</v>
      </c>
      <c r="K11" s="215">
        <v>-41.875209223819276</v>
      </c>
    </row>
    <row r="12" spans="1:11" s="200" customFormat="1" ht="15" customHeight="1" x14ac:dyDescent="0.2">
      <c r="A12" s="236">
        <f t="shared" si="0"/>
        <v>8</v>
      </c>
      <c r="B12" s="219" t="s">
        <v>150</v>
      </c>
      <c r="C12" s="231">
        <v>87389</v>
      </c>
      <c r="D12" s="231">
        <v>70371</v>
      </c>
      <c r="E12" s="215">
        <v>24.183257307697769</v>
      </c>
      <c r="F12" s="231">
        <v>27957</v>
      </c>
      <c r="G12" s="231">
        <v>25143</v>
      </c>
      <c r="H12" s="215">
        <v>11.19198186373942</v>
      </c>
      <c r="I12" s="231">
        <v>46603</v>
      </c>
      <c r="J12" s="231">
        <v>41605</v>
      </c>
      <c r="K12" s="215">
        <v>12.012979209229657</v>
      </c>
    </row>
    <row r="13" spans="1:11" s="200" customFormat="1" ht="15" customHeight="1" x14ac:dyDescent="0.2">
      <c r="A13" s="236">
        <f t="shared" si="0"/>
        <v>9</v>
      </c>
      <c r="B13" s="221" t="s">
        <v>32</v>
      </c>
      <c r="C13" s="231">
        <v>53562</v>
      </c>
      <c r="D13" s="231">
        <v>56180</v>
      </c>
      <c r="E13" s="215">
        <v>-4.6600213599145572</v>
      </c>
      <c r="F13" s="231">
        <v>4174</v>
      </c>
      <c r="G13" s="231">
        <v>6700</v>
      </c>
      <c r="H13" s="215">
        <v>-37.701492537313428</v>
      </c>
      <c r="I13" s="231">
        <v>46630</v>
      </c>
      <c r="J13" s="231">
        <v>47690</v>
      </c>
      <c r="K13" s="215">
        <v>-2.2226881945900612</v>
      </c>
    </row>
    <row r="14" spans="1:11" ht="15" customHeight="1" x14ac:dyDescent="0.2">
      <c r="A14" s="236">
        <f t="shared" si="0"/>
        <v>10</v>
      </c>
      <c r="B14" s="219" t="s">
        <v>158</v>
      </c>
      <c r="C14" s="231">
        <v>28535</v>
      </c>
      <c r="D14" s="231">
        <v>25813</v>
      </c>
      <c r="E14" s="215">
        <v>10.545074187424941</v>
      </c>
      <c r="F14" s="231">
        <v>4966</v>
      </c>
      <c r="G14" s="231">
        <v>3708</v>
      </c>
      <c r="H14" s="215">
        <v>33.926645091693629</v>
      </c>
      <c r="I14" s="231">
        <v>20922</v>
      </c>
      <c r="J14" s="231">
        <v>19402</v>
      </c>
      <c r="K14" s="215">
        <v>7.8342438923822311</v>
      </c>
    </row>
    <row r="15" spans="1:11" ht="15" customHeight="1" x14ac:dyDescent="0.2">
      <c r="A15" s="236">
        <f t="shared" si="0"/>
        <v>11</v>
      </c>
      <c r="B15" s="219" t="s">
        <v>35</v>
      </c>
      <c r="C15" s="231">
        <v>71564</v>
      </c>
      <c r="D15" s="231">
        <v>71360</v>
      </c>
      <c r="E15" s="215">
        <v>0.28587443946188618</v>
      </c>
      <c r="F15" s="231">
        <v>22848.5</v>
      </c>
      <c r="G15" s="231">
        <v>20765.3</v>
      </c>
      <c r="H15" s="215">
        <v>10.032120893991415</v>
      </c>
      <c r="I15" s="231">
        <v>47394</v>
      </c>
      <c r="J15" s="231">
        <v>49460</v>
      </c>
      <c r="K15" s="215">
        <v>-4.1771128184391433</v>
      </c>
    </row>
    <row r="16" spans="1:11" ht="15" customHeight="1" x14ac:dyDescent="0.2">
      <c r="A16" s="236">
        <f t="shared" si="0"/>
        <v>12</v>
      </c>
      <c r="B16" s="219" t="s">
        <v>42</v>
      </c>
      <c r="C16" s="231">
        <v>438889</v>
      </c>
      <c r="D16" s="231">
        <v>387886</v>
      </c>
      <c r="E16" s="215">
        <v>13.148966448905085</v>
      </c>
      <c r="F16" s="231">
        <v>282199</v>
      </c>
      <c r="G16" s="231">
        <v>225788</v>
      </c>
      <c r="H16" s="215">
        <v>24.984055839991505</v>
      </c>
      <c r="I16" s="231">
        <v>112971</v>
      </c>
      <c r="J16" s="231">
        <v>128528</v>
      </c>
      <c r="K16" s="215">
        <v>-12.103977343458238</v>
      </c>
    </row>
    <row r="17" spans="1:11" ht="15" customHeight="1" x14ac:dyDescent="0.2">
      <c r="A17" s="236">
        <f t="shared" si="0"/>
        <v>13</v>
      </c>
      <c r="B17" s="221" t="s">
        <v>154</v>
      </c>
      <c r="C17" s="231">
        <v>1449324</v>
      </c>
      <c r="D17" s="231">
        <v>1144027</v>
      </c>
      <c r="E17" s="215">
        <v>26.686170868344881</v>
      </c>
      <c r="F17" s="231">
        <v>819414</v>
      </c>
      <c r="G17" s="231">
        <v>549420</v>
      </c>
      <c r="H17" s="215">
        <v>49.141640275199293</v>
      </c>
      <c r="I17" s="231">
        <v>262449</v>
      </c>
      <c r="J17" s="231">
        <v>227941</v>
      </c>
      <c r="K17" s="215">
        <v>15.139005268907301</v>
      </c>
    </row>
    <row r="18" spans="1:11" ht="15" customHeight="1" x14ac:dyDescent="0.2">
      <c r="A18" s="236">
        <f t="shared" si="0"/>
        <v>14</v>
      </c>
      <c r="B18" s="221" t="s">
        <v>10</v>
      </c>
      <c r="C18" s="231">
        <v>721775</v>
      </c>
      <c r="D18" s="231">
        <v>849733</v>
      </c>
      <c r="E18" s="215">
        <v>-15.058612528876713</v>
      </c>
      <c r="F18" s="231">
        <v>383296</v>
      </c>
      <c r="G18" s="231">
        <v>369801</v>
      </c>
      <c r="H18" s="215">
        <v>3.6492600074093939</v>
      </c>
      <c r="I18" s="231">
        <v>322377</v>
      </c>
      <c r="J18" s="231">
        <v>466668</v>
      </c>
      <c r="K18" s="215">
        <v>-30.919411658823837</v>
      </c>
    </row>
    <row r="19" spans="1:11" ht="15" customHeight="1" x14ac:dyDescent="0.2">
      <c r="A19" s="236">
        <f t="shared" si="0"/>
        <v>15</v>
      </c>
      <c r="B19" s="221" t="s">
        <v>15</v>
      </c>
      <c r="C19" s="231">
        <v>336331</v>
      </c>
      <c r="D19" s="231">
        <v>382505</v>
      </c>
      <c r="E19" s="215">
        <v>-12.071476189853724</v>
      </c>
      <c r="F19" s="231">
        <v>154488</v>
      </c>
      <c r="G19" s="231">
        <v>137923</v>
      </c>
      <c r="H19" s="215">
        <v>12.01032460140803</v>
      </c>
      <c r="I19" s="231">
        <v>183870</v>
      </c>
      <c r="J19" s="231">
        <v>215695</v>
      </c>
      <c r="K19" s="215">
        <v>-14.754630380861865</v>
      </c>
    </row>
    <row r="20" spans="1:11" ht="15" customHeight="1" x14ac:dyDescent="0.2">
      <c r="A20" s="236">
        <f t="shared" si="0"/>
        <v>16</v>
      </c>
      <c r="B20" s="219" t="s">
        <v>31</v>
      </c>
      <c r="C20" s="231">
        <v>64544</v>
      </c>
      <c r="D20" s="231">
        <v>70344.600000000006</v>
      </c>
      <c r="E20" s="215">
        <v>-8.2459776585551818</v>
      </c>
      <c r="F20" s="231">
        <v>5730</v>
      </c>
      <c r="G20" s="231">
        <v>11418.6</v>
      </c>
      <c r="H20" s="215">
        <v>-49.818716830434553</v>
      </c>
      <c r="I20" s="231">
        <v>50050</v>
      </c>
      <c r="J20" s="231">
        <v>50050</v>
      </c>
      <c r="K20" s="215">
        <v>0</v>
      </c>
    </row>
    <row r="21" spans="1:11" ht="15" customHeight="1" x14ac:dyDescent="0.2">
      <c r="A21" s="236">
        <f t="shared" si="0"/>
        <v>17</v>
      </c>
      <c r="B21" s="219" t="s">
        <v>159</v>
      </c>
      <c r="C21" s="231">
        <v>47643</v>
      </c>
      <c r="D21" s="231">
        <v>47689</v>
      </c>
      <c r="E21" s="215">
        <v>-9.6458302753255065E-2</v>
      </c>
      <c r="F21" s="231">
        <v>5779</v>
      </c>
      <c r="G21" s="231">
        <v>6325</v>
      </c>
      <c r="H21" s="215">
        <v>-8.6324110671936793</v>
      </c>
      <c r="I21" s="231">
        <v>34003</v>
      </c>
      <c r="J21" s="231">
        <v>33126</v>
      </c>
      <c r="K21" s="215">
        <v>2.6474672462718063</v>
      </c>
    </row>
    <row r="22" spans="1:11" ht="15" customHeight="1" x14ac:dyDescent="0.2">
      <c r="A22" s="236">
        <f t="shared" si="0"/>
        <v>18</v>
      </c>
      <c r="B22" s="219" t="s">
        <v>152</v>
      </c>
      <c r="C22" s="231">
        <v>40807.9</v>
      </c>
      <c r="D22" s="231">
        <v>31026.6</v>
      </c>
      <c r="E22" s="215">
        <v>31.525529706767763</v>
      </c>
      <c r="F22" s="231">
        <v>6810.8</v>
      </c>
      <c r="G22" s="231">
        <v>5453.5</v>
      </c>
      <c r="H22" s="215">
        <v>24.888603649032738</v>
      </c>
      <c r="I22" s="231">
        <v>26190.3</v>
      </c>
      <c r="J22" s="231">
        <v>21206.2</v>
      </c>
      <c r="K22" s="215">
        <v>23.503032132112288</v>
      </c>
    </row>
    <row r="23" spans="1:11" ht="15" customHeight="1" x14ac:dyDescent="0.2">
      <c r="A23" s="236">
        <f t="shared" si="0"/>
        <v>19</v>
      </c>
      <c r="B23" s="221" t="s">
        <v>11</v>
      </c>
      <c r="C23" s="231">
        <v>1483768</v>
      </c>
      <c r="D23" s="231">
        <v>1075791</v>
      </c>
      <c r="E23" s="215">
        <v>37.923444237774802</v>
      </c>
      <c r="F23" s="231">
        <v>739367</v>
      </c>
      <c r="G23" s="231">
        <v>512916</v>
      </c>
      <c r="H23" s="215">
        <v>44.149724321331377</v>
      </c>
      <c r="I23" s="231">
        <v>411590</v>
      </c>
      <c r="J23" s="231">
        <v>385030</v>
      </c>
      <c r="K23" s="215">
        <v>6.8981637794457651</v>
      </c>
    </row>
    <row r="24" spans="1:11" ht="15" customHeight="1" x14ac:dyDescent="0.2">
      <c r="A24" s="236">
        <f t="shared" si="0"/>
        <v>20</v>
      </c>
      <c r="B24" s="221" t="s">
        <v>162</v>
      </c>
      <c r="C24" s="231">
        <v>47669.599999999999</v>
      </c>
      <c r="D24" s="231">
        <v>48857.9</v>
      </c>
      <c r="E24" s="215">
        <v>-2.4321552911606981</v>
      </c>
      <c r="F24" s="231">
        <v>2689.2</v>
      </c>
      <c r="G24" s="231">
        <v>2778.3</v>
      </c>
      <c r="H24" s="215">
        <v>-3.2069970845481133</v>
      </c>
      <c r="I24" s="231">
        <v>44379.5</v>
      </c>
      <c r="J24" s="231">
        <v>45205</v>
      </c>
      <c r="K24" s="215">
        <v>-1.8261254286030315</v>
      </c>
    </row>
    <row r="25" spans="1:11" ht="15" customHeight="1" x14ac:dyDescent="0.2">
      <c r="A25" s="254" t="s">
        <v>40</v>
      </c>
      <c r="B25" s="254"/>
      <c r="C25" s="223">
        <f>SUM(C5:C24)</f>
        <v>8580290.5999999996</v>
      </c>
      <c r="D25" s="223">
        <f>SUM(D5:D24)</f>
        <v>7351966</v>
      </c>
      <c r="E25" s="224">
        <f>((C25/D25)-1)*100</f>
        <v>16.707430366244893</v>
      </c>
      <c r="F25" s="223">
        <f>SUM(F5:F24)</f>
        <v>3715224</v>
      </c>
      <c r="G25" s="223">
        <f>SUM(G5:G24)</f>
        <v>2708335</v>
      </c>
      <c r="H25" s="224">
        <f>((F25/G25)-1)*100</f>
        <v>37.177417121589464</v>
      </c>
      <c r="I25" s="223">
        <f>SUM(I5:I24)</f>
        <v>3541665.4</v>
      </c>
      <c r="J25" s="223">
        <f>SUM(J5:J24)</f>
        <v>3697996.6</v>
      </c>
      <c r="K25" s="224">
        <f>((I25/J25)-1)*100</f>
        <v>-4.227456563913556</v>
      </c>
    </row>
    <row r="26" spans="1:11" ht="15" customHeight="1" x14ac:dyDescent="0.2"/>
    <row r="27" spans="1:11" ht="15" customHeight="1" x14ac:dyDescent="0.2">
      <c r="C27" s="206"/>
      <c r="D27" s="206"/>
      <c r="E27" s="206"/>
      <c r="F27" s="206"/>
      <c r="G27" s="206"/>
      <c r="H27" s="206"/>
      <c r="I27" s="210"/>
      <c r="J27" s="206"/>
      <c r="K27" s="206"/>
    </row>
    <row r="28" spans="1:11" ht="15" customHeight="1" x14ac:dyDescent="0.2">
      <c r="C28" s="206"/>
      <c r="D28" s="206"/>
      <c r="E28" s="206"/>
      <c r="F28" s="206"/>
      <c r="G28" s="206"/>
      <c r="H28" s="206"/>
      <c r="I28" s="211"/>
      <c r="J28" s="206"/>
      <c r="K28" s="206"/>
    </row>
    <row r="29" spans="1:11" ht="15" customHeight="1" x14ac:dyDescent="0.2">
      <c r="B29" s="217"/>
      <c r="C29" s="210"/>
      <c r="F29" s="197"/>
      <c r="G29" s="197"/>
      <c r="H29" s="197"/>
      <c r="I29" s="206"/>
      <c r="J29" s="197"/>
      <c r="K29" s="197"/>
    </row>
    <row r="30" spans="1:11" ht="15" customHeight="1" x14ac:dyDescent="0.2">
      <c r="B30" s="217"/>
      <c r="C30" s="210"/>
      <c r="D30" s="206"/>
      <c r="F30" s="197"/>
      <c r="G30" s="197"/>
      <c r="H30" s="197"/>
      <c r="I30" s="206"/>
      <c r="J30" s="197"/>
      <c r="K30" s="197"/>
    </row>
    <row r="31" spans="1:11" ht="15" customHeight="1" x14ac:dyDescent="0.2">
      <c r="B31" s="217"/>
      <c r="C31" s="210"/>
      <c r="F31" s="197"/>
      <c r="G31" s="197"/>
      <c r="H31" s="197"/>
      <c r="I31" s="197"/>
      <c r="J31" s="197"/>
      <c r="K31" s="197"/>
    </row>
    <row r="32" spans="1:11" ht="15" customHeight="1" x14ac:dyDescent="0.2">
      <c r="B32" s="217"/>
      <c r="C32" s="210"/>
      <c r="D32" s="206"/>
      <c r="F32" s="197"/>
      <c r="G32" s="197"/>
      <c r="H32" s="197"/>
      <c r="I32" s="197"/>
      <c r="J32" s="197"/>
      <c r="K32" s="197"/>
    </row>
    <row r="33" spans="1:11" ht="15" customHeight="1" x14ac:dyDescent="0.2">
      <c r="B33" s="217"/>
      <c r="C33" s="210"/>
      <c r="F33" s="197"/>
      <c r="G33" s="197"/>
      <c r="H33" s="197"/>
      <c r="I33" s="197"/>
      <c r="J33" s="197"/>
      <c r="K33" s="197"/>
    </row>
    <row r="34" spans="1:11" ht="15" customHeight="1" x14ac:dyDescent="0.2">
      <c r="B34" s="217"/>
      <c r="C34" s="210"/>
      <c r="F34" s="197"/>
      <c r="G34" s="197"/>
      <c r="H34" s="197"/>
      <c r="I34" s="197"/>
      <c r="J34" s="197"/>
      <c r="K34" s="197"/>
    </row>
    <row r="35" spans="1:11" ht="15" customHeight="1" x14ac:dyDescent="0.2">
      <c r="B35" s="217"/>
      <c r="C35" s="210"/>
      <c r="F35" s="197"/>
      <c r="G35" s="197"/>
      <c r="H35" s="197"/>
      <c r="I35" s="197"/>
      <c r="J35" s="197"/>
      <c r="K35" s="197"/>
    </row>
    <row r="36" spans="1:11" ht="15" customHeight="1" x14ac:dyDescent="0.2">
      <c r="B36" s="218"/>
      <c r="C36" s="210"/>
      <c r="F36" s="197"/>
      <c r="G36" s="197"/>
      <c r="H36" s="197"/>
      <c r="I36" s="197"/>
      <c r="J36" s="197"/>
      <c r="K36" s="197"/>
    </row>
    <row r="37" spans="1:11" ht="15" customHeight="1" x14ac:dyDescent="0.2">
      <c r="A37" s="195"/>
      <c r="B37" s="217"/>
      <c r="C37" s="210"/>
      <c r="F37" s="197"/>
      <c r="G37" s="197"/>
      <c r="H37" s="197"/>
      <c r="I37" s="197"/>
      <c r="J37" s="197"/>
      <c r="K37" s="197"/>
    </row>
    <row r="38" spans="1:11" ht="15" customHeight="1" x14ac:dyDescent="0.2">
      <c r="A38" s="195"/>
      <c r="B38" s="217"/>
      <c r="C38" s="210"/>
      <c r="F38" s="197"/>
      <c r="G38" s="197"/>
      <c r="H38" s="197"/>
      <c r="I38" s="197"/>
      <c r="J38" s="197"/>
      <c r="K38" s="197"/>
    </row>
    <row r="39" spans="1:11" ht="15" customHeight="1" x14ac:dyDescent="0.2">
      <c r="A39" s="195"/>
      <c r="B39" s="217"/>
      <c r="C39" s="210"/>
      <c r="F39" s="197"/>
      <c r="G39" s="197"/>
      <c r="H39" s="197"/>
      <c r="I39" s="197"/>
      <c r="J39" s="197"/>
      <c r="K39" s="197"/>
    </row>
    <row r="40" spans="1:11" ht="15" customHeight="1" x14ac:dyDescent="0.2">
      <c r="A40" s="195"/>
      <c r="B40" s="217"/>
      <c r="C40" s="210"/>
      <c r="F40" s="197"/>
      <c r="G40" s="197"/>
      <c r="H40" s="197"/>
      <c r="I40" s="197"/>
      <c r="J40" s="197"/>
      <c r="K40" s="197"/>
    </row>
    <row r="41" spans="1:11" ht="15" customHeight="1" x14ac:dyDescent="0.2">
      <c r="A41" s="195"/>
      <c r="B41" s="217"/>
      <c r="C41" s="210"/>
      <c r="F41" s="197"/>
      <c r="G41" s="197"/>
      <c r="H41" s="197"/>
      <c r="I41" s="197"/>
      <c r="J41" s="197"/>
      <c r="K41" s="197"/>
    </row>
    <row r="42" spans="1:11" ht="15" customHeight="1" x14ac:dyDescent="0.2">
      <c r="A42" s="195"/>
      <c r="B42" s="217"/>
      <c r="C42" s="210"/>
      <c r="F42" s="197"/>
      <c r="G42" s="197"/>
      <c r="H42" s="197"/>
      <c r="I42" s="197"/>
      <c r="J42" s="197"/>
      <c r="K42" s="197"/>
    </row>
    <row r="43" spans="1:11" ht="15" customHeight="1" x14ac:dyDescent="0.2">
      <c r="A43" s="195"/>
      <c r="B43" s="217"/>
      <c r="C43" s="210"/>
      <c r="F43" s="197"/>
      <c r="G43" s="197"/>
      <c r="H43" s="197"/>
      <c r="I43" s="197"/>
      <c r="J43" s="197"/>
      <c r="K43" s="197"/>
    </row>
    <row r="44" spans="1:11" ht="15" customHeight="1" x14ac:dyDescent="0.2">
      <c r="A44" s="195"/>
      <c r="B44" s="217"/>
      <c r="C44" s="210"/>
      <c r="F44" s="197"/>
      <c r="G44" s="197"/>
      <c r="H44" s="197"/>
      <c r="I44" s="197"/>
      <c r="J44" s="197"/>
      <c r="K44" s="197"/>
    </row>
    <row r="45" spans="1:11" ht="15" customHeight="1" x14ac:dyDescent="0.2">
      <c r="A45" s="195"/>
      <c r="B45" s="217"/>
      <c r="C45" s="210"/>
      <c r="F45" s="197"/>
      <c r="G45" s="197"/>
      <c r="H45" s="197"/>
      <c r="I45" s="197"/>
      <c r="J45" s="197"/>
      <c r="K45" s="197"/>
    </row>
    <row r="46" spans="1:11" ht="15" customHeight="1" x14ac:dyDescent="0.2">
      <c r="A46" s="195"/>
      <c r="B46" s="217"/>
      <c r="C46" s="210"/>
      <c r="F46" s="197"/>
      <c r="G46" s="197"/>
      <c r="H46" s="197"/>
      <c r="I46" s="197"/>
      <c r="J46" s="197"/>
      <c r="K46" s="197"/>
    </row>
    <row r="47" spans="1:11" ht="15" customHeight="1" x14ac:dyDescent="0.2">
      <c r="A47" s="195"/>
      <c r="B47" s="217"/>
      <c r="C47" s="210"/>
      <c r="F47" s="197"/>
      <c r="G47" s="197"/>
      <c r="H47" s="197"/>
      <c r="I47" s="197"/>
      <c r="J47" s="197"/>
      <c r="K47" s="197"/>
    </row>
    <row r="48" spans="1:11" ht="15" customHeight="1" x14ac:dyDescent="0.2">
      <c r="A48" s="195"/>
      <c r="B48" s="217"/>
      <c r="C48" s="210"/>
      <c r="F48" s="197"/>
      <c r="G48" s="197"/>
      <c r="H48" s="197"/>
      <c r="I48" s="197"/>
      <c r="J48" s="197"/>
      <c r="K48" s="197"/>
    </row>
    <row r="49" spans="1:11" ht="15" customHeight="1" x14ac:dyDescent="0.2">
      <c r="A49" s="195"/>
      <c r="B49" s="217"/>
      <c r="C49" s="210"/>
      <c r="F49" s="197"/>
      <c r="G49" s="197"/>
      <c r="H49" s="197"/>
      <c r="I49" s="197"/>
      <c r="J49" s="197"/>
      <c r="K49" s="197"/>
    </row>
    <row r="50" spans="1:11" ht="15" customHeight="1" x14ac:dyDescent="0.2">
      <c r="A50" s="195"/>
      <c r="B50" s="217"/>
      <c r="C50" s="210"/>
      <c r="F50" s="197"/>
      <c r="G50" s="197"/>
      <c r="H50" s="197"/>
      <c r="I50" s="197"/>
      <c r="J50" s="197"/>
      <c r="K50" s="197"/>
    </row>
    <row r="51" spans="1:11" ht="15" customHeight="1" x14ac:dyDescent="0.2">
      <c r="A51" s="195"/>
      <c r="B51" s="217"/>
      <c r="C51" s="210"/>
      <c r="F51" s="197"/>
      <c r="G51" s="197"/>
      <c r="H51" s="197"/>
      <c r="I51" s="197"/>
      <c r="J51" s="197"/>
      <c r="K51" s="197"/>
    </row>
    <row r="52" spans="1:11" ht="15" customHeight="1" x14ac:dyDescent="0.2">
      <c r="A52" s="195"/>
      <c r="B52" s="217"/>
      <c r="C52" s="210"/>
      <c r="F52" s="197"/>
      <c r="G52" s="197"/>
      <c r="H52" s="197"/>
      <c r="I52" s="197"/>
      <c r="J52" s="197"/>
      <c r="K52" s="197"/>
    </row>
    <row r="53" spans="1:11" ht="15" customHeight="1" x14ac:dyDescent="0.2">
      <c r="A53" s="195"/>
      <c r="B53" s="217"/>
      <c r="C53" s="210"/>
      <c r="F53" s="197"/>
      <c r="G53" s="197"/>
      <c r="H53" s="197"/>
      <c r="I53" s="197"/>
      <c r="J53" s="197"/>
      <c r="K53" s="197"/>
    </row>
    <row r="54" spans="1:11" ht="15" customHeight="1" x14ac:dyDescent="0.2">
      <c r="A54" s="195"/>
      <c r="B54" s="217"/>
      <c r="C54" s="210"/>
      <c r="F54" s="197"/>
      <c r="G54" s="197"/>
      <c r="H54" s="197"/>
      <c r="I54" s="197"/>
      <c r="J54" s="197"/>
      <c r="K54" s="197"/>
    </row>
    <row r="55" spans="1:11" ht="15" customHeight="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ht="15" customHeight="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ht="15" customHeight="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ht="15" customHeight="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ht="15" customHeight="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ht="15" customHeight="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ht="15" customHeight="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ht="15" customHeight="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ht="15" customHeight="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ht="15" customHeight="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ht="15" customHeight="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ht="15" customHeight="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ht="15" customHeight="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ht="15" customHeight="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I883" s="197"/>
    </row>
    <row r="884" spans="1:11" x14ac:dyDescent="0.2">
      <c r="I884" s="197"/>
    </row>
  </sheetData>
  <sortState ref="A5:K24">
    <sortCondition ref="B5:B24"/>
  </sortState>
  <mergeCells count="5">
    <mergeCell ref="C2:E2"/>
    <mergeCell ref="F2:H2"/>
    <mergeCell ref="I2:K2"/>
    <mergeCell ref="A25:B25"/>
    <mergeCell ref="A2:B2"/>
  </mergeCells>
  <pageMargins left="0.1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"/>
  <sheetViews>
    <sheetView topLeftCell="A4" workbookViewId="0">
      <selection activeCell="L25" sqref="L25"/>
    </sheetView>
  </sheetViews>
  <sheetFormatPr defaultRowHeight="11.25" x14ac:dyDescent="0.2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255" t="s">
        <v>133</v>
      </c>
      <c r="B2" s="256"/>
      <c r="C2" s="248" t="s">
        <v>137</v>
      </c>
      <c r="D2" s="249"/>
      <c r="E2" s="250"/>
      <c r="F2" s="249" t="s">
        <v>138</v>
      </c>
      <c r="G2" s="249"/>
      <c r="H2" s="250"/>
      <c r="I2" s="248" t="s">
        <v>136</v>
      </c>
      <c r="J2" s="249"/>
      <c r="K2" s="250"/>
    </row>
    <row r="3" spans="1:11" ht="3" customHeight="1" x14ac:dyDescent="0.2">
      <c r="A3" s="235"/>
      <c r="B3" s="235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" x14ac:dyDescent="0.2">
      <c r="A4" s="222" t="s">
        <v>132</v>
      </c>
      <c r="B4" s="222" t="s">
        <v>0</v>
      </c>
      <c r="C4" s="236" t="s">
        <v>163</v>
      </c>
      <c r="D4" s="236" t="s">
        <v>164</v>
      </c>
      <c r="E4" s="236" t="s">
        <v>146</v>
      </c>
      <c r="F4" s="236" t="s">
        <v>163</v>
      </c>
      <c r="G4" s="236" t="s">
        <v>164</v>
      </c>
      <c r="H4" s="236" t="s">
        <v>146</v>
      </c>
      <c r="I4" s="236" t="s">
        <v>167</v>
      </c>
      <c r="J4" s="236" t="s">
        <v>168</v>
      </c>
      <c r="K4" s="236" t="s">
        <v>146</v>
      </c>
    </row>
    <row r="5" spans="1:11" s="200" customFormat="1" ht="15" customHeight="1" x14ac:dyDescent="0.2">
      <c r="A5" s="236">
        <v>1</v>
      </c>
      <c r="B5" s="221" t="s">
        <v>157</v>
      </c>
      <c r="C5" s="231">
        <v>10536.5</v>
      </c>
      <c r="D5" s="231">
        <v>8429.1</v>
      </c>
      <c r="E5" s="214">
        <v>25.00148295784841</v>
      </c>
      <c r="F5" s="231">
        <v>9917.9</v>
      </c>
      <c r="G5" s="231">
        <v>750.7</v>
      </c>
      <c r="H5" s="214">
        <v>1221.1535899826827</v>
      </c>
      <c r="I5" s="232">
        <v>94.128980211645228</v>
      </c>
      <c r="J5" s="232">
        <v>8.9060516543877757</v>
      </c>
      <c r="K5" s="214">
        <v>956.91033315835728</v>
      </c>
    </row>
    <row r="6" spans="1:11" s="200" customFormat="1" ht="15" customHeight="1" x14ac:dyDescent="0.2">
      <c r="A6" s="236">
        <f>A5+1</f>
        <v>2</v>
      </c>
      <c r="B6" s="221" t="s">
        <v>26</v>
      </c>
      <c r="C6" s="231">
        <v>423685.6</v>
      </c>
      <c r="D6" s="231">
        <v>364107.4</v>
      </c>
      <c r="E6" s="214">
        <v>16.362809434798621</v>
      </c>
      <c r="F6" s="231">
        <v>106064.7</v>
      </c>
      <c r="G6" s="231">
        <v>78296.800000000003</v>
      </c>
      <c r="H6" s="214">
        <v>35.464923215252718</v>
      </c>
      <c r="I6" s="232">
        <v>25.033822249328274</v>
      </c>
      <c r="J6" s="232">
        <v>21.503765097880461</v>
      </c>
      <c r="K6" s="214">
        <v>16.415995689032869</v>
      </c>
    </row>
    <row r="7" spans="1:11" s="200" customFormat="1" ht="15" customHeight="1" x14ac:dyDescent="0.2">
      <c r="A7" s="236">
        <f t="shared" ref="A7:A24" si="0">A6+1</f>
        <v>3</v>
      </c>
      <c r="B7" s="219" t="s">
        <v>153</v>
      </c>
      <c r="C7" s="231">
        <v>468311</v>
      </c>
      <c r="D7" s="231">
        <v>449639</v>
      </c>
      <c r="E7" s="214">
        <v>4.152664693231678</v>
      </c>
      <c r="F7" s="231">
        <v>54905</v>
      </c>
      <c r="G7" s="231">
        <v>15013</v>
      </c>
      <c r="H7" s="214">
        <v>265.71637913808036</v>
      </c>
      <c r="I7" s="232">
        <v>11.724046627134532</v>
      </c>
      <c r="J7" s="232">
        <v>3.3389007626117841</v>
      </c>
      <c r="K7" s="214">
        <v>251.13492315847225</v>
      </c>
    </row>
    <row r="8" spans="1:11" s="200" customFormat="1" ht="15" customHeight="1" x14ac:dyDescent="0.2">
      <c r="A8" s="236">
        <f t="shared" si="0"/>
        <v>4</v>
      </c>
      <c r="B8" s="221" t="s">
        <v>151</v>
      </c>
      <c r="C8" s="231">
        <v>1160151</v>
      </c>
      <c r="D8" s="231">
        <v>870913.79999999993</v>
      </c>
      <c r="E8" s="214">
        <v>33.210772409393449</v>
      </c>
      <c r="F8" s="231">
        <v>233197</v>
      </c>
      <c r="G8" s="231">
        <v>171167</v>
      </c>
      <c r="H8" s="214">
        <v>36.23946204583828</v>
      </c>
      <c r="I8" s="232">
        <v>20.100573115051404</v>
      </c>
      <c r="J8" s="232">
        <v>19.653724628086042</v>
      </c>
      <c r="K8" s="214">
        <v>2.2736071427743365</v>
      </c>
    </row>
    <row r="9" spans="1:11" s="200" customFormat="1" ht="15" customHeight="1" x14ac:dyDescent="0.2">
      <c r="A9" s="236">
        <f t="shared" si="0"/>
        <v>5</v>
      </c>
      <c r="B9" s="219" t="s">
        <v>56</v>
      </c>
      <c r="C9" s="231">
        <v>79199.3</v>
      </c>
      <c r="D9" s="231">
        <v>66065.8</v>
      </c>
      <c r="E9" s="214">
        <v>19.879423241677241</v>
      </c>
      <c r="F9" s="231">
        <v>23808.5</v>
      </c>
      <c r="G9" s="231">
        <v>21490.5</v>
      </c>
      <c r="H9" s="214">
        <v>10.786161327098021</v>
      </c>
      <c r="I9" s="232">
        <v>30.061503068840256</v>
      </c>
      <c r="J9" s="232">
        <v>32.528933275613099</v>
      </c>
      <c r="K9" s="214">
        <v>-7.5853400597758691</v>
      </c>
    </row>
    <row r="10" spans="1:11" s="200" customFormat="1" ht="15" customHeight="1" x14ac:dyDescent="0.2">
      <c r="A10" s="236">
        <f t="shared" si="0"/>
        <v>6</v>
      </c>
      <c r="B10" s="219" t="s">
        <v>19</v>
      </c>
      <c r="C10" s="231">
        <v>64064.200000000004</v>
      </c>
      <c r="D10" s="231">
        <v>51646.5</v>
      </c>
      <c r="E10" s="214">
        <v>24.043642841238032</v>
      </c>
      <c r="F10" s="231">
        <v>790.3</v>
      </c>
      <c r="G10" s="231">
        <v>207</v>
      </c>
      <c r="H10" s="214">
        <v>281.78743961352654</v>
      </c>
      <c r="I10" s="232">
        <v>1.2336062886916561</v>
      </c>
      <c r="J10" s="232">
        <v>0.40080160320641278</v>
      </c>
      <c r="K10" s="214">
        <v>207.78476902856821</v>
      </c>
    </row>
    <row r="11" spans="1:11" s="200" customFormat="1" ht="15" customHeight="1" x14ac:dyDescent="0.2">
      <c r="A11" s="236">
        <f t="shared" si="0"/>
        <v>7</v>
      </c>
      <c r="B11" s="221" t="s">
        <v>27</v>
      </c>
      <c r="C11" s="231">
        <v>196959.4</v>
      </c>
      <c r="D11" s="231">
        <v>165796.10000000003</v>
      </c>
      <c r="E11" s="214">
        <v>18.796159861420115</v>
      </c>
      <c r="F11" s="231">
        <v>67345.8</v>
      </c>
      <c r="G11" s="231">
        <v>51095</v>
      </c>
      <c r="H11" s="214">
        <v>31.805068989137887</v>
      </c>
      <c r="I11" s="232">
        <v>34.19273210621072</v>
      </c>
      <c r="J11" s="232">
        <v>30.817974608570399</v>
      </c>
      <c r="K11" s="214">
        <v>10.950614180536732</v>
      </c>
    </row>
    <row r="12" spans="1:11" s="200" customFormat="1" ht="15" customHeight="1" x14ac:dyDescent="0.2">
      <c r="A12" s="236">
        <f t="shared" si="0"/>
        <v>8</v>
      </c>
      <c r="B12" s="221" t="s">
        <v>150</v>
      </c>
      <c r="C12" s="231">
        <v>60815.600000000006</v>
      </c>
      <c r="D12" s="231">
        <v>40035.199999999997</v>
      </c>
      <c r="E12" s="214">
        <v>51.905323315482413</v>
      </c>
      <c r="F12" s="231">
        <v>28932.9</v>
      </c>
      <c r="G12" s="231">
        <v>3325.3</v>
      </c>
      <c r="H12" s="214">
        <v>770.08390220431227</v>
      </c>
      <c r="I12" s="232">
        <v>47.574799886871126</v>
      </c>
      <c r="J12" s="232">
        <v>8.3059407721205343</v>
      </c>
      <c r="K12" s="214">
        <v>472.78038926739328</v>
      </c>
    </row>
    <row r="13" spans="1:11" s="200" customFormat="1" ht="15" customHeight="1" x14ac:dyDescent="0.2">
      <c r="A13" s="236">
        <f t="shared" si="0"/>
        <v>9</v>
      </c>
      <c r="B13" s="221" t="s">
        <v>32</v>
      </c>
      <c r="C13" s="231">
        <v>16977</v>
      </c>
      <c r="D13" s="231">
        <v>12904.5</v>
      </c>
      <c r="E13" s="214">
        <v>31.558758572590961</v>
      </c>
      <c r="F13" s="231">
        <v>7724.1</v>
      </c>
      <c r="G13" s="231">
        <v>5235</v>
      </c>
      <c r="H13" s="214">
        <v>47.547277936962764</v>
      </c>
      <c r="I13" s="232">
        <v>45.497437709842728</v>
      </c>
      <c r="J13" s="232">
        <v>40.567243984656514</v>
      </c>
      <c r="K13" s="214">
        <v>12.153139432027803</v>
      </c>
    </row>
    <row r="14" spans="1:11" s="200" customFormat="1" ht="15" customHeight="1" x14ac:dyDescent="0.2">
      <c r="A14" s="236">
        <f t="shared" si="0"/>
        <v>10</v>
      </c>
      <c r="B14" s="219" t="s">
        <v>158</v>
      </c>
      <c r="C14" s="231">
        <v>22880</v>
      </c>
      <c r="D14" s="231">
        <v>18603.099999999999</v>
      </c>
      <c r="E14" s="214">
        <v>22.990254312453317</v>
      </c>
      <c r="F14" s="231">
        <v>11334</v>
      </c>
      <c r="G14" s="231">
        <v>8139</v>
      </c>
      <c r="H14" s="214">
        <v>39.25543678584593</v>
      </c>
      <c r="I14" s="232">
        <v>49.536713286713287</v>
      </c>
      <c r="J14" s="232">
        <v>43.750772720675592</v>
      </c>
      <c r="K14" s="214">
        <v>13.224773429666525</v>
      </c>
    </row>
    <row r="15" spans="1:11" s="200" customFormat="1" ht="15" customHeight="1" x14ac:dyDescent="0.2">
      <c r="A15" s="236">
        <f t="shared" si="0"/>
        <v>11</v>
      </c>
      <c r="B15" s="219" t="s">
        <v>35</v>
      </c>
      <c r="C15" s="231">
        <v>41839</v>
      </c>
      <c r="D15" s="231">
        <v>38832.199999999997</v>
      </c>
      <c r="E15" s="214">
        <v>7.7430585957015241</v>
      </c>
      <c r="F15" s="231">
        <v>17676.5</v>
      </c>
      <c r="G15" s="231">
        <v>14403.1</v>
      </c>
      <c r="H15" s="214">
        <v>22.727051815234223</v>
      </c>
      <c r="I15" s="232">
        <v>42.248858720332706</v>
      </c>
      <c r="J15" s="232">
        <v>37.090610369744695</v>
      </c>
      <c r="K15" s="214">
        <v>13.907154126521636</v>
      </c>
    </row>
    <row r="16" spans="1:11" s="200" customFormat="1" ht="15" customHeight="1" x14ac:dyDescent="0.2">
      <c r="A16" s="236">
        <f t="shared" si="0"/>
        <v>12</v>
      </c>
      <c r="B16" s="219" t="s">
        <v>42</v>
      </c>
      <c r="C16" s="231">
        <v>324242</v>
      </c>
      <c r="D16" s="231">
        <v>284413</v>
      </c>
      <c r="E16" s="214">
        <v>14.003930903299079</v>
      </c>
      <c r="F16" s="231">
        <v>97187</v>
      </c>
      <c r="G16" s="231">
        <v>88759</v>
      </c>
      <c r="H16" s="214">
        <v>9.4953751168895586</v>
      </c>
      <c r="I16" s="232">
        <v>29.973599965457897</v>
      </c>
      <c r="J16" s="232">
        <v>31.207785860702568</v>
      </c>
      <c r="K16" s="214">
        <v>-3.9547371311554058</v>
      </c>
    </row>
    <row r="17" spans="1:11" s="200" customFormat="1" ht="15" customHeight="1" x14ac:dyDescent="0.2">
      <c r="A17" s="236">
        <f t="shared" si="0"/>
        <v>13</v>
      </c>
      <c r="B17" s="221" t="s">
        <v>154</v>
      </c>
      <c r="C17" s="231">
        <v>957250.29992000002</v>
      </c>
      <c r="D17" s="231">
        <v>840010.93253000011</v>
      </c>
      <c r="E17" s="214">
        <v>13.95688589872166</v>
      </c>
      <c r="F17" s="231">
        <v>312559.48749000003</v>
      </c>
      <c r="G17" s="231">
        <v>232219.7095</v>
      </c>
      <c r="H17" s="214">
        <v>34.596450991598559</v>
      </c>
      <c r="I17" s="232">
        <v>32.651803558183417</v>
      </c>
      <c r="J17" s="232">
        <v>27.644843716567525</v>
      </c>
      <c r="K17" s="214">
        <v>18.111731406226859</v>
      </c>
    </row>
    <row r="18" spans="1:11" s="200" customFormat="1" ht="15" customHeight="1" x14ac:dyDescent="0.2">
      <c r="A18" s="236">
        <f t="shared" si="0"/>
        <v>14</v>
      </c>
      <c r="B18" s="221" t="s">
        <v>10</v>
      </c>
      <c r="C18" s="231">
        <v>654582.9</v>
      </c>
      <c r="D18" s="231">
        <v>622531.6</v>
      </c>
      <c r="E18" s="214">
        <v>5.1485418571523223</v>
      </c>
      <c r="F18" s="231">
        <v>345726.2</v>
      </c>
      <c r="G18" s="231">
        <v>266026.5</v>
      </c>
      <c r="H18" s="214">
        <v>29.959308565124164</v>
      </c>
      <c r="I18" s="232">
        <v>52.816259025403809</v>
      </c>
      <c r="J18" s="232">
        <v>42.733011464799539</v>
      </c>
      <c r="K18" s="214">
        <v>23.595920846603914</v>
      </c>
    </row>
    <row r="19" spans="1:11" s="200" customFormat="1" ht="15" customHeight="1" x14ac:dyDescent="0.2">
      <c r="A19" s="236">
        <f t="shared" si="0"/>
        <v>15</v>
      </c>
      <c r="B19" s="221" t="s">
        <v>15</v>
      </c>
      <c r="C19" s="231">
        <v>155446.20000000001</v>
      </c>
      <c r="D19" s="231">
        <v>145922.1</v>
      </c>
      <c r="E19" s="214">
        <v>6.5268386351347685</v>
      </c>
      <c r="F19" s="231">
        <v>60913.5</v>
      </c>
      <c r="G19" s="231">
        <v>50547.199999999997</v>
      </c>
      <c r="H19" s="214">
        <v>20.508158711066105</v>
      </c>
      <c r="I19" s="232">
        <v>39.186226488650092</v>
      </c>
      <c r="J19" s="232">
        <v>34.6398523595809</v>
      </c>
      <c r="K19" s="214">
        <v>13.12469257049742</v>
      </c>
    </row>
    <row r="20" spans="1:11" s="200" customFormat="1" ht="15" customHeight="1" x14ac:dyDescent="0.2">
      <c r="A20" s="236">
        <f t="shared" si="0"/>
        <v>16</v>
      </c>
      <c r="B20" s="219" t="s">
        <v>31</v>
      </c>
      <c r="C20" s="231">
        <v>43357.2</v>
      </c>
      <c r="D20" s="231">
        <v>42167.4</v>
      </c>
      <c r="E20" s="214">
        <v>2.82161100755558</v>
      </c>
      <c r="F20" s="231">
        <v>32971.800000000003</v>
      </c>
      <c r="G20" s="231">
        <v>26023</v>
      </c>
      <c r="H20" s="214">
        <v>26.702532375206566</v>
      </c>
      <c r="I20" s="232">
        <v>76.046884946444891</v>
      </c>
      <c r="J20" s="232">
        <v>61.713551226777085</v>
      </c>
      <c r="K20" s="214">
        <v>23.225585685382931</v>
      </c>
    </row>
    <row r="21" spans="1:11" ht="15" customHeight="1" x14ac:dyDescent="0.2">
      <c r="A21" s="236">
        <f t="shared" si="0"/>
        <v>17</v>
      </c>
      <c r="B21" s="219" t="s">
        <v>159</v>
      </c>
      <c r="C21" s="231">
        <v>9692.2000000000007</v>
      </c>
      <c r="D21" s="231">
        <v>10493.3</v>
      </c>
      <c r="E21" s="214">
        <v>-7.6343952807982118</v>
      </c>
      <c r="F21" s="231">
        <v>3351.8</v>
      </c>
      <c r="G21" s="231">
        <v>2526.4</v>
      </c>
      <c r="H21" s="214">
        <v>32.670994300190003</v>
      </c>
      <c r="I21" s="232">
        <v>34.582447741482838</v>
      </c>
      <c r="J21" s="232">
        <v>24.07631536313648</v>
      </c>
      <c r="K21" s="214">
        <v>43.636794999090341</v>
      </c>
    </row>
    <row r="22" spans="1:11" ht="15" customHeight="1" x14ac:dyDescent="0.2">
      <c r="A22" s="236">
        <f t="shared" si="0"/>
        <v>18</v>
      </c>
      <c r="B22" s="221" t="s">
        <v>152</v>
      </c>
      <c r="C22" s="231">
        <v>53605.500000000007</v>
      </c>
      <c r="D22" s="231">
        <v>34380.900000000009</v>
      </c>
      <c r="E22" s="214">
        <v>55.916511784159219</v>
      </c>
      <c r="F22" s="231">
        <v>25855.5</v>
      </c>
      <c r="G22" s="231">
        <v>12503</v>
      </c>
      <c r="H22" s="214">
        <v>106.79436935135568</v>
      </c>
      <c r="I22" s="232">
        <v>48.232923860424762</v>
      </c>
      <c r="J22" s="232">
        <v>36.366121887443306</v>
      </c>
      <c r="K22" s="214">
        <v>32.631475002229735</v>
      </c>
    </row>
    <row r="23" spans="1:11" ht="15" customHeight="1" x14ac:dyDescent="0.2">
      <c r="A23" s="236">
        <f t="shared" si="0"/>
        <v>19</v>
      </c>
      <c r="B23" s="221" t="s">
        <v>11</v>
      </c>
      <c r="C23" s="231">
        <v>1255657</v>
      </c>
      <c r="D23" s="231">
        <v>760290</v>
      </c>
      <c r="E23" s="214">
        <v>65.155006642202309</v>
      </c>
      <c r="F23" s="231">
        <v>441796</v>
      </c>
      <c r="G23" s="231">
        <v>346075</v>
      </c>
      <c r="H23" s="214">
        <v>27.659033446507266</v>
      </c>
      <c r="I23" s="232">
        <v>35.184449256445035</v>
      </c>
      <c r="J23" s="232">
        <v>45.518815188941062</v>
      </c>
      <c r="K23" s="214">
        <v>-22.703503792002898</v>
      </c>
    </row>
    <row r="24" spans="1:11" ht="15" customHeight="1" x14ac:dyDescent="0.2">
      <c r="A24" s="236">
        <f t="shared" si="0"/>
        <v>20</v>
      </c>
      <c r="B24" s="221" t="s">
        <v>162</v>
      </c>
      <c r="C24" s="231">
        <v>6456.9</v>
      </c>
      <c r="D24" s="231">
        <v>5903.5</v>
      </c>
      <c r="E24" s="214">
        <v>9.3741001101041768</v>
      </c>
      <c r="F24" s="231">
        <v>139.30000000000001</v>
      </c>
      <c r="G24" s="231">
        <v>1094.5</v>
      </c>
      <c r="H24" s="214">
        <v>-87.272727272727266</v>
      </c>
      <c r="I24" s="232">
        <v>2.1573820254301603</v>
      </c>
      <c r="J24" s="232">
        <v>18.539849241975098</v>
      </c>
      <c r="K24" s="214">
        <v>-88.363540623913252</v>
      </c>
    </row>
    <row r="25" spans="1:11" ht="15" customHeight="1" x14ac:dyDescent="0.2">
      <c r="A25" s="254" t="s">
        <v>40</v>
      </c>
      <c r="B25" s="254"/>
      <c r="C25" s="223">
        <f>SUM(C5:C24)</f>
        <v>6005708.7999200011</v>
      </c>
      <c r="D25" s="223">
        <f>SUM(D5:D24)</f>
        <v>4833085.4325299999</v>
      </c>
      <c r="E25" s="225">
        <f>((C25/D25)-1)*100</f>
        <v>24.262417533475332</v>
      </c>
      <c r="F25" s="223">
        <f>SUM(F5:F24)</f>
        <v>1882197.28749</v>
      </c>
      <c r="G25" s="223">
        <f>SUM(G5:G24)</f>
        <v>1394896.7094999999</v>
      </c>
      <c r="H25" s="225">
        <f>((F25/G25)-1)*100</f>
        <v>34.934527744686747</v>
      </c>
      <c r="I25" s="225">
        <f>(F25/C25)*100</f>
        <v>31.34013569747291</v>
      </c>
      <c r="J25" s="225">
        <f>(G25/D25)*100</f>
        <v>28.86141221736704</v>
      </c>
      <c r="K25" s="225">
        <f>((I25/J25)-1)*100</f>
        <v>8.5883651896088598</v>
      </c>
    </row>
    <row r="26" spans="1:11" ht="15" customHeight="1" x14ac:dyDescent="0.2">
      <c r="F26" s="197"/>
      <c r="G26" s="197"/>
      <c r="H26" s="197"/>
      <c r="I26" s="197"/>
      <c r="J26" s="197"/>
      <c r="K26" s="197"/>
    </row>
    <row r="27" spans="1:11" ht="15" customHeight="1" x14ac:dyDescent="0.2">
      <c r="F27" s="197"/>
      <c r="G27" s="197"/>
      <c r="H27" s="197"/>
      <c r="I27" s="197"/>
      <c r="J27" s="197"/>
      <c r="K27" s="197"/>
    </row>
    <row r="28" spans="1:11" ht="15" customHeight="1" x14ac:dyDescent="0.2">
      <c r="F28" s="197"/>
      <c r="G28" s="197"/>
      <c r="H28" s="197"/>
      <c r="I28" s="197"/>
      <c r="J28" s="197"/>
      <c r="K28" s="197"/>
    </row>
    <row r="29" spans="1:11" ht="15" customHeight="1" x14ac:dyDescent="0.2">
      <c r="D29" s="206"/>
      <c r="F29" s="197"/>
      <c r="G29" s="197"/>
      <c r="H29" s="197"/>
      <c r="I29" s="197"/>
      <c r="J29" s="197"/>
      <c r="K29" s="197"/>
    </row>
    <row r="30" spans="1:11" ht="15" customHeight="1" x14ac:dyDescent="0.2">
      <c r="F30" s="197"/>
      <c r="G30" s="197"/>
      <c r="H30" s="197"/>
      <c r="I30" s="197"/>
      <c r="J30" s="197"/>
      <c r="K30" s="197"/>
    </row>
    <row r="31" spans="1:11" ht="15" customHeight="1" x14ac:dyDescent="0.2">
      <c r="F31" s="197"/>
      <c r="G31" s="197"/>
      <c r="H31" s="197"/>
      <c r="I31" s="197"/>
      <c r="J31" s="197"/>
      <c r="K31" s="197"/>
    </row>
    <row r="32" spans="1:11" ht="15" customHeight="1" x14ac:dyDescent="0.2">
      <c r="F32" s="197"/>
      <c r="G32" s="197"/>
      <c r="H32" s="197"/>
      <c r="I32" s="197"/>
      <c r="J32" s="197"/>
      <c r="K32" s="197"/>
    </row>
    <row r="33" spans="1:11" ht="15" customHeight="1" x14ac:dyDescent="0.2">
      <c r="F33" s="197"/>
      <c r="G33" s="197"/>
      <c r="H33" s="197"/>
      <c r="I33" s="197"/>
      <c r="J33" s="197"/>
      <c r="K33" s="197"/>
    </row>
    <row r="34" spans="1:11" ht="15" customHeight="1" x14ac:dyDescent="0.2">
      <c r="F34" s="197"/>
      <c r="G34" s="197"/>
      <c r="H34" s="197"/>
      <c r="I34" s="197"/>
      <c r="J34" s="197"/>
      <c r="K34" s="197"/>
    </row>
    <row r="35" spans="1:11" ht="15" customHeight="1" x14ac:dyDescent="0.2">
      <c r="F35" s="197"/>
      <c r="G35" s="197"/>
      <c r="H35" s="197"/>
      <c r="I35" s="197"/>
      <c r="J35" s="197"/>
      <c r="K35" s="197"/>
    </row>
    <row r="36" spans="1:11" ht="15" customHeight="1" x14ac:dyDescent="0.2">
      <c r="A36" s="195"/>
      <c r="B36" s="195"/>
      <c r="F36" s="197"/>
      <c r="G36" s="197"/>
      <c r="H36" s="197"/>
      <c r="I36" s="197"/>
      <c r="J36" s="197"/>
      <c r="K36" s="197"/>
    </row>
    <row r="37" spans="1:11" ht="15" customHeight="1" x14ac:dyDescent="0.2">
      <c r="A37" s="195"/>
      <c r="B37" s="195"/>
      <c r="F37" s="197"/>
      <c r="G37" s="197"/>
      <c r="H37" s="197"/>
      <c r="I37" s="197"/>
      <c r="J37" s="197"/>
      <c r="K37" s="197"/>
    </row>
    <row r="38" spans="1:11" ht="15" customHeight="1" x14ac:dyDescent="0.2">
      <c r="A38" s="195"/>
      <c r="B38" s="195"/>
      <c r="F38" s="197"/>
      <c r="G38" s="197"/>
      <c r="H38" s="197"/>
      <c r="I38" s="197"/>
      <c r="J38" s="197"/>
      <c r="K38" s="197"/>
    </row>
    <row r="39" spans="1:11" ht="15" customHeight="1" x14ac:dyDescent="0.2">
      <c r="A39" s="195"/>
      <c r="B39" s="195"/>
      <c r="F39" s="197"/>
      <c r="G39" s="197"/>
      <c r="H39" s="197"/>
      <c r="I39" s="197"/>
      <c r="J39" s="197"/>
      <c r="K39" s="197"/>
    </row>
    <row r="40" spans="1:11" ht="15" customHeight="1" x14ac:dyDescent="0.2">
      <c r="A40" s="195"/>
      <c r="B40" s="195"/>
      <c r="F40" s="197"/>
      <c r="G40" s="197"/>
      <c r="H40" s="197"/>
      <c r="I40" s="197"/>
      <c r="J40" s="197"/>
      <c r="K40" s="197"/>
    </row>
    <row r="41" spans="1:11" ht="15" customHeight="1" x14ac:dyDescent="0.2">
      <c r="A41" s="195"/>
      <c r="B41" s="195"/>
      <c r="F41" s="197"/>
      <c r="G41" s="197"/>
      <c r="H41" s="197"/>
      <c r="I41" s="197"/>
      <c r="J41" s="197"/>
      <c r="K41" s="197"/>
    </row>
    <row r="42" spans="1:11" ht="15" customHeight="1" x14ac:dyDescent="0.2">
      <c r="A42" s="195"/>
      <c r="B42" s="195"/>
      <c r="F42" s="197"/>
      <c r="G42" s="197"/>
      <c r="H42" s="197"/>
      <c r="I42" s="197"/>
      <c r="J42" s="197"/>
      <c r="K42" s="197"/>
    </row>
    <row r="43" spans="1:11" ht="15" customHeight="1" x14ac:dyDescent="0.2">
      <c r="A43" s="195"/>
      <c r="B43" s="195"/>
      <c r="F43" s="197"/>
      <c r="G43" s="197"/>
      <c r="H43" s="197"/>
      <c r="I43" s="197"/>
      <c r="J43" s="197"/>
      <c r="K43" s="197"/>
    </row>
    <row r="44" spans="1:11" ht="15" customHeight="1" x14ac:dyDescent="0.2">
      <c r="A44" s="195"/>
      <c r="B44" s="195"/>
      <c r="F44" s="197"/>
      <c r="G44" s="197"/>
      <c r="H44" s="197"/>
      <c r="I44" s="197"/>
      <c r="J44" s="197"/>
      <c r="K44" s="197"/>
    </row>
    <row r="45" spans="1:11" ht="15" customHeight="1" x14ac:dyDescent="0.2">
      <c r="A45" s="195"/>
      <c r="B45" s="195"/>
      <c r="F45" s="197"/>
      <c r="G45" s="197"/>
      <c r="H45" s="197"/>
      <c r="I45" s="197"/>
      <c r="J45" s="197"/>
      <c r="K45" s="197"/>
    </row>
    <row r="46" spans="1:11" ht="15" customHeight="1" x14ac:dyDescent="0.2">
      <c r="A46" s="195"/>
      <c r="B46" s="195"/>
      <c r="F46" s="197"/>
      <c r="G46" s="197"/>
      <c r="H46" s="197"/>
      <c r="I46" s="197"/>
      <c r="J46" s="197"/>
      <c r="K46" s="197"/>
    </row>
    <row r="47" spans="1:11" ht="15" customHeight="1" x14ac:dyDescent="0.2">
      <c r="A47" s="195"/>
      <c r="B47" s="195"/>
      <c r="F47" s="197"/>
      <c r="G47" s="197"/>
      <c r="H47" s="197"/>
      <c r="I47" s="197"/>
      <c r="J47" s="197"/>
      <c r="K47" s="197"/>
    </row>
    <row r="48" spans="1:11" ht="15" customHeight="1" x14ac:dyDescent="0.2">
      <c r="A48" s="195"/>
      <c r="B48" s="195"/>
      <c r="F48" s="197"/>
      <c r="G48" s="197"/>
      <c r="H48" s="197"/>
      <c r="I48" s="197"/>
      <c r="J48" s="197"/>
      <c r="K48" s="197"/>
    </row>
    <row r="49" spans="1:11" ht="15" customHeight="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ht="15" customHeight="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ht="15" customHeight="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ht="15" customHeight="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ht="15" customHeight="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ht="15" customHeight="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ht="15" customHeight="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ht="15" customHeight="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ht="15" customHeight="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ht="15" customHeight="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ht="15" customHeight="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ht="15" customHeight="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ht="15" customHeight="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ht="15" customHeight="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ht="15" customHeight="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ht="15" customHeight="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ht="15" customHeight="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ht="15" customHeight="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ht="15" customHeight="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ht="15" customHeight="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ht="15" customHeight="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ht="15" customHeight="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ht="15" customHeight="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ht="15" customHeight="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ht="15" customHeight="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ht="15" customHeight="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ht="15" customHeight="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ht="15" customHeight="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ht="15" customHeight="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ht="15" customHeight="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ht="15" customHeight="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ht="15" customHeight="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ht="15" customHeight="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ht="15" customHeight="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ht="15" customHeight="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ht="15" customHeight="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ht="15" customHeight="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ht="15" customHeight="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ht="15" customHeight="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ht="15" customHeight="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ht="15" customHeight="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ht="15" customHeight="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ht="15" customHeight="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ht="15" customHeight="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ht="15" customHeight="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ht="15" customHeight="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</sheetData>
  <sortState ref="B5:K24">
    <sortCondition ref="B5:B24"/>
  </sortState>
  <mergeCells count="5">
    <mergeCell ref="A2:B2"/>
    <mergeCell ref="A25:B25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1"/>
  <sheetViews>
    <sheetView topLeftCell="A5" workbookViewId="0">
      <selection activeCell="H25" sqref="H25"/>
    </sheetView>
  </sheetViews>
  <sheetFormatPr defaultRowHeight="12.75" x14ac:dyDescent="0.2"/>
  <cols>
    <col min="1" max="1" width="3.28515625" style="194" customWidth="1"/>
    <col min="2" max="2" width="40.28515625" style="216" customWidth="1"/>
    <col min="3" max="3" width="15.28515625" style="216" customWidth="1"/>
    <col min="4" max="4" width="21.140625" style="216" customWidth="1"/>
    <col min="5" max="7" width="18.7109375" style="216" customWidth="1"/>
    <col min="8" max="16384" width="9.140625" style="216"/>
  </cols>
  <sheetData>
    <row r="1" spans="1:7" ht="30" customHeight="1" thickBot="1" x14ac:dyDescent="0.25">
      <c r="A1" s="216"/>
    </row>
    <row r="2" spans="1:7" ht="17.25" customHeight="1" thickBot="1" x14ac:dyDescent="0.25">
      <c r="A2" s="261" t="s">
        <v>155</v>
      </c>
      <c r="B2" s="261"/>
      <c r="C2" s="220" t="s">
        <v>165</v>
      </c>
      <c r="D2" s="257" t="s">
        <v>147</v>
      </c>
      <c r="E2" s="258"/>
      <c r="F2" s="258"/>
      <c r="G2" s="259"/>
    </row>
    <row r="3" spans="1:7" ht="3" customHeight="1" x14ac:dyDescent="0.2">
      <c r="A3" s="237"/>
      <c r="B3" s="237"/>
      <c r="C3" s="202"/>
      <c r="D3" s="203"/>
      <c r="E3" s="203"/>
      <c r="F3" s="203"/>
      <c r="G3" s="203"/>
    </row>
    <row r="4" spans="1:7" ht="60" x14ac:dyDescent="0.2">
      <c r="A4" s="222" t="s">
        <v>132</v>
      </c>
      <c r="B4" s="233" t="s">
        <v>0</v>
      </c>
      <c r="C4" s="233" t="s">
        <v>141</v>
      </c>
      <c r="D4" s="227" t="s">
        <v>58</v>
      </c>
      <c r="E4" s="227" t="s">
        <v>1</v>
      </c>
      <c r="F4" s="227" t="s">
        <v>2</v>
      </c>
      <c r="G4" s="227" t="s">
        <v>3</v>
      </c>
    </row>
    <row r="5" spans="1:7" ht="15" customHeight="1" x14ac:dyDescent="0.2">
      <c r="A5" s="236">
        <v>1</v>
      </c>
      <c r="B5" s="221" t="s">
        <v>157</v>
      </c>
      <c r="C5" s="231">
        <v>10536.5</v>
      </c>
      <c r="D5" s="231">
        <v>364.4</v>
      </c>
      <c r="E5" s="231">
        <v>8926.1</v>
      </c>
      <c r="F5" s="231">
        <v>1034</v>
      </c>
      <c r="G5" s="231">
        <v>212</v>
      </c>
    </row>
    <row r="6" spans="1:7" ht="15" customHeight="1" x14ac:dyDescent="0.2">
      <c r="A6" s="236">
        <f>A5+1</f>
        <v>2</v>
      </c>
      <c r="B6" s="221" t="s">
        <v>26</v>
      </c>
      <c r="C6" s="231">
        <v>423685.6</v>
      </c>
      <c r="D6" s="231">
        <v>238934.7</v>
      </c>
      <c r="E6" s="231">
        <v>110748.09999999999</v>
      </c>
      <c r="F6" s="231">
        <v>56547.000000000007</v>
      </c>
      <c r="G6" s="231">
        <v>17455.8</v>
      </c>
    </row>
    <row r="7" spans="1:7" ht="15" customHeight="1" x14ac:dyDescent="0.2">
      <c r="A7" s="236">
        <f t="shared" ref="A7:A24" si="0">A6+1</f>
        <v>3</v>
      </c>
      <c r="B7" s="219" t="s">
        <v>153</v>
      </c>
      <c r="C7" s="231">
        <v>468311</v>
      </c>
      <c r="D7" s="231">
        <v>27631</v>
      </c>
      <c r="E7" s="231">
        <v>383441</v>
      </c>
      <c r="F7" s="231">
        <v>54958</v>
      </c>
      <c r="G7" s="231">
        <v>2281</v>
      </c>
    </row>
    <row r="8" spans="1:7" ht="15" customHeight="1" x14ac:dyDescent="0.2">
      <c r="A8" s="236">
        <f t="shared" si="0"/>
        <v>4</v>
      </c>
      <c r="B8" s="221" t="s">
        <v>151</v>
      </c>
      <c r="C8" s="231">
        <v>1160151</v>
      </c>
      <c r="D8" s="231">
        <v>55550</v>
      </c>
      <c r="E8" s="231">
        <v>733657</v>
      </c>
      <c r="F8" s="231">
        <v>11199</v>
      </c>
      <c r="G8" s="231">
        <v>359745</v>
      </c>
    </row>
    <row r="9" spans="1:7" ht="15" customHeight="1" x14ac:dyDescent="0.2">
      <c r="A9" s="236">
        <f t="shared" si="0"/>
        <v>5</v>
      </c>
      <c r="B9" s="219" t="s">
        <v>56</v>
      </c>
      <c r="C9" s="231">
        <v>79199.3</v>
      </c>
      <c r="D9" s="231">
        <v>9.5</v>
      </c>
      <c r="E9" s="231">
        <v>79119.600000000006</v>
      </c>
      <c r="F9" s="231">
        <v>70.2</v>
      </c>
      <c r="G9" s="231">
        <v>0</v>
      </c>
    </row>
    <row r="10" spans="1:7" ht="15" customHeight="1" x14ac:dyDescent="0.2">
      <c r="A10" s="236">
        <f t="shared" si="0"/>
        <v>6</v>
      </c>
      <c r="B10" s="219" t="s">
        <v>19</v>
      </c>
      <c r="C10" s="231">
        <v>64064.200000000004</v>
      </c>
      <c r="D10" s="231">
        <v>2029.1</v>
      </c>
      <c r="E10" s="231">
        <v>14729.6</v>
      </c>
      <c r="F10" s="231">
        <v>9626.7000000000007</v>
      </c>
      <c r="G10" s="231">
        <v>37678.800000000003</v>
      </c>
    </row>
    <row r="11" spans="1:7" ht="15" customHeight="1" x14ac:dyDescent="0.2">
      <c r="A11" s="236">
        <f t="shared" si="0"/>
        <v>7</v>
      </c>
      <c r="B11" s="221" t="s">
        <v>27</v>
      </c>
      <c r="C11" s="231">
        <v>196959.30000000002</v>
      </c>
      <c r="D11" s="231">
        <v>12864.2</v>
      </c>
      <c r="E11" s="231">
        <v>9177.7000000000007</v>
      </c>
      <c r="F11" s="231">
        <v>1649.8</v>
      </c>
      <c r="G11" s="231">
        <v>173267.6</v>
      </c>
    </row>
    <row r="12" spans="1:7" ht="15" customHeight="1" x14ac:dyDescent="0.2">
      <c r="A12" s="236">
        <f t="shared" si="0"/>
        <v>8</v>
      </c>
      <c r="B12" s="219" t="s">
        <v>150</v>
      </c>
      <c r="C12" s="231">
        <v>60815.600000000006</v>
      </c>
      <c r="D12" s="231">
        <v>5773.2</v>
      </c>
      <c r="E12" s="231">
        <v>14181.8</v>
      </c>
      <c r="F12" s="231">
        <v>932.3</v>
      </c>
      <c r="G12" s="231">
        <v>39928.300000000003</v>
      </c>
    </row>
    <row r="13" spans="1:7" ht="15" customHeight="1" x14ac:dyDescent="0.2">
      <c r="A13" s="236">
        <f t="shared" si="0"/>
        <v>9</v>
      </c>
      <c r="B13" s="221" t="s">
        <v>32</v>
      </c>
      <c r="C13" s="231">
        <v>16976.999999999996</v>
      </c>
      <c r="D13" s="231">
        <v>11212.3</v>
      </c>
      <c r="E13" s="231">
        <v>4033.4</v>
      </c>
      <c r="F13" s="231">
        <v>1729.5</v>
      </c>
      <c r="G13" s="231">
        <v>1.8</v>
      </c>
    </row>
    <row r="14" spans="1:7" ht="15" customHeight="1" x14ac:dyDescent="0.2">
      <c r="A14" s="236">
        <f t="shared" si="0"/>
        <v>10</v>
      </c>
      <c r="B14" s="219" t="s">
        <v>158</v>
      </c>
      <c r="C14" s="231">
        <v>22880</v>
      </c>
      <c r="D14" s="231">
        <v>16458.3</v>
      </c>
      <c r="E14" s="231">
        <v>1345.3000000000002</v>
      </c>
      <c r="F14" s="231">
        <v>3003.9</v>
      </c>
      <c r="G14" s="231">
        <v>2072.5</v>
      </c>
    </row>
    <row r="15" spans="1:7" ht="15" customHeight="1" x14ac:dyDescent="0.2">
      <c r="A15" s="236">
        <f t="shared" si="0"/>
        <v>11</v>
      </c>
      <c r="B15" s="219" t="s">
        <v>35</v>
      </c>
      <c r="C15" s="231">
        <v>41839</v>
      </c>
      <c r="D15" s="231">
        <v>12103.7</v>
      </c>
      <c r="E15" s="231">
        <v>7725.4</v>
      </c>
      <c r="F15" s="231">
        <v>4078.8</v>
      </c>
      <c r="G15" s="231">
        <v>17931.099999999999</v>
      </c>
    </row>
    <row r="16" spans="1:7" ht="15" customHeight="1" x14ac:dyDescent="0.2">
      <c r="A16" s="236">
        <f t="shared" si="0"/>
        <v>12</v>
      </c>
      <c r="B16" s="219" t="s">
        <v>42</v>
      </c>
      <c r="C16" s="231">
        <v>324242</v>
      </c>
      <c r="D16" s="231">
        <v>19575</v>
      </c>
      <c r="E16" s="231">
        <v>22334</v>
      </c>
      <c r="F16" s="231">
        <v>63663</v>
      </c>
      <c r="G16" s="231">
        <v>218670</v>
      </c>
    </row>
    <row r="17" spans="1:7" ht="15" customHeight="1" x14ac:dyDescent="0.2">
      <c r="A17" s="236">
        <f t="shared" si="0"/>
        <v>13</v>
      </c>
      <c r="B17" s="221" t="s">
        <v>154</v>
      </c>
      <c r="C17" s="231">
        <v>957250.29992000014</v>
      </c>
      <c r="D17" s="231">
        <v>228139.45741999996</v>
      </c>
      <c r="E17" s="231">
        <v>355130.92071000009</v>
      </c>
      <c r="F17" s="231">
        <v>51565.086200000005</v>
      </c>
      <c r="G17" s="231">
        <v>322414.83559000003</v>
      </c>
    </row>
    <row r="18" spans="1:7" ht="15" customHeight="1" x14ac:dyDescent="0.2">
      <c r="A18" s="236">
        <f t="shared" si="0"/>
        <v>14</v>
      </c>
      <c r="B18" s="221" t="s">
        <v>10</v>
      </c>
      <c r="C18" s="231">
        <v>654582.9</v>
      </c>
      <c r="D18" s="231">
        <v>311830.7</v>
      </c>
      <c r="E18" s="231">
        <v>122166.2</v>
      </c>
      <c r="F18" s="231">
        <v>6555.7999999999993</v>
      </c>
      <c r="G18" s="231">
        <v>214030.2</v>
      </c>
    </row>
    <row r="19" spans="1:7" ht="15" customHeight="1" x14ac:dyDescent="0.2">
      <c r="A19" s="236">
        <f t="shared" si="0"/>
        <v>15</v>
      </c>
      <c r="B19" s="221" t="s">
        <v>15</v>
      </c>
      <c r="C19" s="231">
        <v>155446.20000000001</v>
      </c>
      <c r="D19" s="231">
        <v>21722.5</v>
      </c>
      <c r="E19" s="231">
        <v>58535.5</v>
      </c>
      <c r="F19" s="231">
        <v>4852.7</v>
      </c>
      <c r="G19" s="231">
        <v>70335.5</v>
      </c>
    </row>
    <row r="20" spans="1:7" ht="15" customHeight="1" x14ac:dyDescent="0.2">
      <c r="A20" s="236">
        <f t="shared" si="0"/>
        <v>16</v>
      </c>
      <c r="B20" s="219" t="s">
        <v>31</v>
      </c>
      <c r="C20" s="231">
        <v>43357.2</v>
      </c>
      <c r="D20" s="231">
        <v>42436</v>
      </c>
      <c r="E20" s="231">
        <v>739.6</v>
      </c>
      <c r="F20" s="231">
        <v>38.4</v>
      </c>
      <c r="G20" s="231">
        <v>143.19999999999999</v>
      </c>
    </row>
    <row r="21" spans="1:7" ht="15" customHeight="1" x14ac:dyDescent="0.2">
      <c r="A21" s="236">
        <f t="shared" si="0"/>
        <v>17</v>
      </c>
      <c r="B21" s="219" t="s">
        <v>159</v>
      </c>
      <c r="C21" s="231">
        <v>9692.2000000000007</v>
      </c>
      <c r="D21" s="231">
        <v>1593.8</v>
      </c>
      <c r="E21" s="231">
        <v>2928.8</v>
      </c>
      <c r="F21" s="231">
        <v>89.7</v>
      </c>
      <c r="G21" s="231">
        <v>5079.8999999999996</v>
      </c>
    </row>
    <row r="22" spans="1:7" ht="15" customHeight="1" x14ac:dyDescent="0.2">
      <c r="A22" s="236">
        <f t="shared" si="0"/>
        <v>18</v>
      </c>
      <c r="B22" s="219" t="s">
        <v>152</v>
      </c>
      <c r="C22" s="231">
        <v>53605.500000000007</v>
      </c>
      <c r="D22" s="231">
        <v>42310.8</v>
      </c>
      <c r="E22" s="231">
        <v>10644.8</v>
      </c>
      <c r="F22" s="231">
        <v>425.6</v>
      </c>
      <c r="G22" s="231">
        <v>224.3</v>
      </c>
    </row>
    <row r="23" spans="1:7" ht="15" customHeight="1" x14ac:dyDescent="0.2">
      <c r="A23" s="236">
        <f t="shared" si="0"/>
        <v>19</v>
      </c>
      <c r="B23" s="221" t="s">
        <v>11</v>
      </c>
      <c r="C23" s="231">
        <v>1255656.9999999998</v>
      </c>
      <c r="D23" s="231">
        <v>198092.7</v>
      </c>
      <c r="E23" s="231">
        <v>882213.39999999991</v>
      </c>
      <c r="F23" s="231">
        <v>45691.4</v>
      </c>
      <c r="G23" s="231">
        <v>129659.5</v>
      </c>
    </row>
    <row r="24" spans="1:7" ht="15" customHeight="1" x14ac:dyDescent="0.2">
      <c r="A24" s="236">
        <f t="shared" si="0"/>
        <v>20</v>
      </c>
      <c r="B24" s="221" t="s">
        <v>162</v>
      </c>
      <c r="C24" s="231">
        <v>6456.9</v>
      </c>
      <c r="D24" s="231">
        <v>976.7</v>
      </c>
      <c r="E24" s="231">
        <v>2447.3000000000002</v>
      </c>
      <c r="F24" s="231">
        <v>101</v>
      </c>
      <c r="G24" s="231">
        <v>2931.9</v>
      </c>
    </row>
    <row r="25" spans="1:7" ht="15" customHeight="1" x14ac:dyDescent="0.2">
      <c r="A25" s="260" t="s">
        <v>40</v>
      </c>
      <c r="B25" s="260"/>
      <c r="C25" s="223">
        <f>SUM(C5:C24)</f>
        <v>6005708.6999200014</v>
      </c>
      <c r="D25" s="223">
        <f>SUM(D5:D24)</f>
        <v>1249608.05742</v>
      </c>
      <c r="E25" s="223">
        <f>SUM(E5:E24)</f>
        <v>2824225.5207099998</v>
      </c>
      <c r="F25" s="223">
        <f>SUM(F5:F24)</f>
        <v>317811.88620000001</v>
      </c>
      <c r="G25" s="223">
        <f>SUM(G5:G24)</f>
        <v>1614063.2355899999</v>
      </c>
    </row>
    <row r="26" spans="1:7" ht="15" customHeight="1" x14ac:dyDescent="0.25">
      <c r="A26" s="195"/>
      <c r="B26" s="201"/>
      <c r="C26" s="201"/>
      <c r="D26" s="201"/>
      <c r="E26" s="201"/>
      <c r="F26" s="201"/>
      <c r="G26" s="201"/>
    </row>
    <row r="27" spans="1:7" ht="15" customHeight="1" x14ac:dyDescent="0.25">
      <c r="A27" s="195"/>
      <c r="B27" s="201"/>
      <c r="C27" s="201"/>
      <c r="D27" s="201"/>
      <c r="E27" s="201"/>
      <c r="F27" s="201"/>
      <c r="G27" s="201"/>
    </row>
    <row r="28" spans="1:7" ht="15" customHeight="1" x14ac:dyDescent="0.25">
      <c r="A28" s="195"/>
      <c r="B28" s="201"/>
      <c r="C28" s="201"/>
      <c r="D28" s="201"/>
      <c r="E28" s="201"/>
      <c r="F28" s="201"/>
      <c r="G28" s="201"/>
    </row>
    <row r="29" spans="1:7" ht="15" customHeight="1" x14ac:dyDescent="0.25">
      <c r="A29" s="195"/>
      <c r="B29" s="201"/>
      <c r="C29" s="201"/>
      <c r="D29" s="201"/>
      <c r="E29" s="201"/>
      <c r="F29" s="201"/>
      <c r="G29" s="201"/>
    </row>
    <row r="30" spans="1:7" ht="15" customHeight="1" x14ac:dyDescent="0.25">
      <c r="A30" s="195"/>
      <c r="B30" s="201"/>
      <c r="C30" s="201"/>
      <c r="D30" s="201"/>
      <c r="E30" s="201"/>
      <c r="F30" s="201"/>
      <c r="G30" s="201"/>
    </row>
    <row r="31" spans="1:7" ht="15" customHeight="1" x14ac:dyDescent="0.25">
      <c r="A31" s="195"/>
      <c r="B31" s="201"/>
      <c r="C31" s="201"/>
      <c r="D31" s="201"/>
      <c r="E31" s="209"/>
      <c r="F31" s="201"/>
      <c r="G31" s="201"/>
    </row>
    <row r="32" spans="1:7" ht="15" customHeight="1" x14ac:dyDescent="0.25">
      <c r="A32" s="195"/>
      <c r="B32" s="201"/>
      <c r="C32" s="201"/>
      <c r="D32" s="201"/>
      <c r="E32" s="201"/>
      <c r="F32" s="201"/>
      <c r="G32" s="201"/>
    </row>
    <row r="33" spans="1:7" ht="15" customHeight="1" x14ac:dyDescent="0.25">
      <c r="A33" s="195"/>
      <c r="B33" s="201"/>
      <c r="C33" s="201"/>
      <c r="D33" s="201"/>
      <c r="E33" s="201"/>
      <c r="F33" s="201"/>
      <c r="G33" s="201"/>
    </row>
    <row r="34" spans="1:7" ht="15" customHeight="1" x14ac:dyDescent="0.25">
      <c r="A34" s="195"/>
      <c r="B34" s="201"/>
      <c r="C34" s="201"/>
      <c r="D34" s="201"/>
      <c r="E34" s="201"/>
      <c r="F34" s="201"/>
      <c r="G34" s="201"/>
    </row>
    <row r="35" spans="1:7" ht="15" customHeight="1" x14ac:dyDescent="0.25">
      <c r="A35" s="195"/>
      <c r="B35" s="201"/>
      <c r="C35" s="201"/>
      <c r="D35" s="201"/>
      <c r="E35" s="201"/>
      <c r="F35" s="201"/>
      <c r="G35" s="201"/>
    </row>
    <row r="36" spans="1:7" ht="15" customHeight="1" x14ac:dyDescent="0.25">
      <c r="A36" s="195"/>
      <c r="B36" s="201"/>
      <c r="C36" s="201"/>
      <c r="D36" s="201"/>
      <c r="E36" s="201"/>
      <c r="F36" s="201"/>
      <c r="G36" s="201"/>
    </row>
    <row r="37" spans="1:7" ht="15" customHeight="1" x14ac:dyDescent="0.25">
      <c r="A37" s="195"/>
      <c r="B37" s="201"/>
      <c r="C37" s="201"/>
      <c r="D37" s="201"/>
      <c r="E37" s="201"/>
      <c r="F37" s="201"/>
      <c r="G37" s="201"/>
    </row>
    <row r="38" spans="1:7" ht="15" customHeight="1" x14ac:dyDescent="0.25">
      <c r="A38" s="195"/>
      <c r="B38" s="201"/>
      <c r="C38" s="201"/>
      <c r="D38" s="201"/>
      <c r="E38" s="201"/>
      <c r="F38" s="201"/>
      <c r="G38" s="201"/>
    </row>
    <row r="39" spans="1:7" ht="15" customHeight="1" x14ac:dyDescent="0.25">
      <c r="A39" s="195"/>
      <c r="B39" s="201"/>
      <c r="C39" s="201"/>
      <c r="D39" s="201"/>
      <c r="E39" s="201"/>
      <c r="F39" s="201"/>
      <c r="G39" s="201"/>
    </row>
    <row r="40" spans="1:7" ht="15" customHeight="1" x14ac:dyDescent="0.25">
      <c r="A40" s="195"/>
      <c r="B40" s="201"/>
      <c r="C40" s="201"/>
      <c r="D40" s="201"/>
      <c r="E40" s="201"/>
      <c r="F40" s="201"/>
      <c r="G40" s="201"/>
    </row>
    <row r="41" spans="1:7" ht="15" customHeight="1" x14ac:dyDescent="0.25">
      <c r="A41" s="195"/>
      <c r="B41" s="201"/>
      <c r="C41" s="201"/>
      <c r="D41" s="201"/>
      <c r="E41" s="201"/>
      <c r="F41" s="201"/>
      <c r="G41" s="201"/>
    </row>
    <row r="42" spans="1:7" ht="15" customHeight="1" x14ac:dyDescent="0.25">
      <c r="A42" s="195"/>
      <c r="B42" s="201"/>
      <c r="C42" s="201"/>
      <c r="D42" s="201"/>
      <c r="E42" s="201"/>
      <c r="F42" s="201"/>
      <c r="G42" s="201"/>
    </row>
    <row r="43" spans="1:7" ht="15" customHeight="1" x14ac:dyDescent="0.25">
      <c r="A43" s="195"/>
      <c r="B43" s="201"/>
      <c r="C43" s="201"/>
      <c r="D43" s="201"/>
      <c r="E43" s="201"/>
      <c r="F43" s="201"/>
      <c r="G43" s="201"/>
    </row>
    <row r="44" spans="1:7" ht="15" customHeight="1" x14ac:dyDescent="0.25">
      <c r="A44" s="195"/>
      <c r="B44" s="201"/>
      <c r="C44" s="201"/>
      <c r="D44" s="201"/>
      <c r="E44" s="201"/>
      <c r="F44" s="201"/>
      <c r="G44" s="201"/>
    </row>
    <row r="45" spans="1:7" ht="15" customHeight="1" x14ac:dyDescent="0.25">
      <c r="A45" s="195"/>
      <c r="B45" s="201"/>
      <c r="C45" s="201"/>
      <c r="D45" s="201"/>
      <c r="E45" s="201"/>
      <c r="F45" s="201"/>
      <c r="G45" s="201"/>
    </row>
    <row r="46" spans="1:7" ht="15" customHeight="1" x14ac:dyDescent="0.25">
      <c r="A46" s="195"/>
      <c r="B46" s="201"/>
      <c r="C46" s="201"/>
      <c r="D46" s="201"/>
      <c r="E46" s="201"/>
      <c r="F46" s="201"/>
      <c r="G46" s="201"/>
    </row>
    <row r="47" spans="1:7" ht="15" customHeight="1" x14ac:dyDescent="0.25">
      <c r="A47" s="195"/>
      <c r="B47" s="201"/>
      <c r="C47" s="201"/>
      <c r="D47" s="201"/>
      <c r="E47" s="201"/>
      <c r="F47" s="201"/>
      <c r="G47" s="201"/>
    </row>
    <row r="48" spans="1:7" ht="15" customHeight="1" x14ac:dyDescent="0.25">
      <c r="A48" s="195"/>
      <c r="B48" s="201"/>
      <c r="C48" s="201"/>
      <c r="D48" s="201"/>
      <c r="E48" s="201"/>
      <c r="F48" s="201"/>
      <c r="G48" s="201"/>
    </row>
    <row r="49" spans="1:7" ht="15" customHeight="1" x14ac:dyDescent="0.25">
      <c r="A49" s="195"/>
      <c r="B49" s="201"/>
      <c r="C49" s="201"/>
      <c r="D49" s="201"/>
      <c r="E49" s="201"/>
      <c r="F49" s="201"/>
      <c r="G49" s="201"/>
    </row>
    <row r="50" spans="1:7" ht="15" customHeight="1" x14ac:dyDescent="0.25">
      <c r="A50" s="195"/>
      <c r="B50" s="201"/>
      <c r="C50" s="201"/>
      <c r="D50" s="201"/>
      <c r="E50" s="201"/>
      <c r="F50" s="201"/>
      <c r="G50" s="201"/>
    </row>
    <row r="51" spans="1:7" ht="15" customHeight="1" x14ac:dyDescent="0.25">
      <c r="A51" s="195"/>
      <c r="B51" s="201"/>
      <c r="C51" s="201"/>
      <c r="D51" s="201"/>
      <c r="E51" s="201"/>
      <c r="F51" s="201"/>
      <c r="G51" s="201"/>
    </row>
    <row r="52" spans="1:7" ht="15" customHeight="1" x14ac:dyDescent="0.25">
      <c r="A52" s="195"/>
      <c r="B52" s="201"/>
      <c r="C52" s="201"/>
      <c r="D52" s="201"/>
      <c r="E52" s="201"/>
      <c r="F52" s="201"/>
      <c r="G52" s="201"/>
    </row>
    <row r="53" spans="1:7" ht="15" customHeight="1" x14ac:dyDescent="0.25">
      <c r="A53" s="195"/>
      <c r="B53" s="201"/>
      <c r="C53" s="201"/>
      <c r="D53" s="201"/>
      <c r="E53" s="201"/>
      <c r="F53" s="201"/>
      <c r="G53" s="201"/>
    </row>
    <row r="54" spans="1:7" ht="15" customHeight="1" x14ac:dyDescent="0.25">
      <c r="A54" s="195"/>
      <c r="B54" s="201"/>
      <c r="C54" s="201"/>
      <c r="D54" s="201"/>
      <c r="E54" s="201"/>
      <c r="F54" s="201"/>
      <c r="G54" s="201"/>
    </row>
    <row r="55" spans="1:7" ht="15" customHeight="1" x14ac:dyDescent="0.25">
      <c r="A55" s="195"/>
      <c r="B55" s="201"/>
      <c r="C55" s="201"/>
      <c r="D55" s="201"/>
      <c r="E55" s="201"/>
      <c r="F55" s="201"/>
      <c r="G55" s="201"/>
    </row>
    <row r="56" spans="1:7" ht="15" customHeight="1" x14ac:dyDescent="0.25">
      <c r="A56" s="195"/>
      <c r="B56" s="201"/>
      <c r="C56" s="201"/>
      <c r="D56" s="201"/>
      <c r="E56" s="201"/>
      <c r="F56" s="201"/>
      <c r="G56" s="201"/>
    </row>
    <row r="57" spans="1:7" ht="15" customHeight="1" x14ac:dyDescent="0.25">
      <c r="A57" s="195"/>
      <c r="B57" s="201"/>
      <c r="C57" s="201"/>
      <c r="D57" s="201"/>
      <c r="E57" s="201"/>
      <c r="F57" s="201"/>
      <c r="G57" s="201"/>
    </row>
    <row r="58" spans="1:7" ht="15" customHeight="1" x14ac:dyDescent="0.25">
      <c r="A58" s="195"/>
      <c r="B58" s="201"/>
      <c r="C58" s="201"/>
      <c r="D58" s="201"/>
      <c r="E58" s="201"/>
      <c r="F58" s="201"/>
      <c r="G58" s="201"/>
    </row>
    <row r="59" spans="1:7" ht="15" customHeight="1" x14ac:dyDescent="0.25">
      <c r="A59" s="195"/>
      <c r="B59" s="201"/>
      <c r="C59" s="201"/>
      <c r="D59" s="201"/>
      <c r="E59" s="201"/>
      <c r="F59" s="201"/>
      <c r="G59" s="201"/>
    </row>
    <row r="60" spans="1:7" ht="15" customHeight="1" x14ac:dyDescent="0.25">
      <c r="A60" s="195"/>
      <c r="B60" s="201"/>
      <c r="C60" s="201"/>
      <c r="D60" s="201"/>
      <c r="E60" s="201"/>
      <c r="F60" s="201"/>
      <c r="G60" s="201"/>
    </row>
    <row r="61" spans="1:7" ht="15" customHeight="1" x14ac:dyDescent="0.25">
      <c r="A61" s="195"/>
      <c r="B61" s="201"/>
      <c r="C61" s="201"/>
      <c r="D61" s="201"/>
      <c r="E61" s="201"/>
      <c r="F61" s="201"/>
      <c r="G61" s="201"/>
    </row>
    <row r="62" spans="1:7" ht="15" customHeight="1" x14ac:dyDescent="0.25">
      <c r="A62" s="195"/>
      <c r="B62" s="201"/>
      <c r="C62" s="201"/>
      <c r="D62" s="201"/>
      <c r="E62" s="201"/>
      <c r="F62" s="201"/>
      <c r="G62" s="201"/>
    </row>
    <row r="63" spans="1:7" ht="15" customHeight="1" x14ac:dyDescent="0.25">
      <c r="A63" s="195"/>
      <c r="B63" s="201"/>
      <c r="C63" s="201"/>
      <c r="D63" s="201"/>
      <c r="E63" s="201"/>
      <c r="F63" s="201"/>
      <c r="G63" s="201"/>
    </row>
    <row r="64" spans="1:7" ht="15" customHeight="1" x14ac:dyDescent="0.25">
      <c r="A64" s="195"/>
      <c r="B64" s="201"/>
      <c r="C64" s="201"/>
      <c r="D64" s="201"/>
      <c r="E64" s="201"/>
      <c r="F64" s="201"/>
      <c r="G64" s="201"/>
    </row>
    <row r="65" spans="1:7" ht="15" customHeight="1" x14ac:dyDescent="0.25">
      <c r="A65" s="195"/>
      <c r="B65" s="201"/>
      <c r="C65" s="201"/>
      <c r="D65" s="201"/>
      <c r="E65" s="201"/>
      <c r="F65" s="201"/>
      <c r="G65" s="201"/>
    </row>
    <row r="66" spans="1:7" ht="15" customHeight="1" x14ac:dyDescent="0.25">
      <c r="A66" s="195"/>
      <c r="B66" s="201"/>
      <c r="C66" s="201"/>
      <c r="D66" s="201"/>
      <c r="E66" s="201"/>
      <c r="F66" s="201"/>
      <c r="G66" s="201"/>
    </row>
    <row r="67" spans="1:7" ht="15" customHeight="1" x14ac:dyDescent="0.25">
      <c r="A67" s="195"/>
      <c r="B67" s="201"/>
      <c r="C67" s="201"/>
      <c r="D67" s="201"/>
      <c r="E67" s="201"/>
      <c r="F67" s="201"/>
      <c r="G67" s="201"/>
    </row>
    <row r="68" spans="1:7" ht="15" customHeight="1" x14ac:dyDescent="0.25">
      <c r="A68" s="195"/>
      <c r="B68" s="201"/>
      <c r="C68" s="201"/>
      <c r="D68" s="201"/>
      <c r="E68" s="201"/>
      <c r="F68" s="201"/>
      <c r="G68" s="201"/>
    </row>
    <row r="69" spans="1:7" ht="15" customHeight="1" x14ac:dyDescent="0.25">
      <c r="A69" s="195"/>
      <c r="B69" s="201"/>
      <c r="C69" s="201"/>
      <c r="D69" s="201"/>
      <c r="E69" s="201"/>
      <c r="F69" s="201"/>
      <c r="G69" s="201"/>
    </row>
    <row r="70" spans="1:7" ht="15" customHeight="1" x14ac:dyDescent="0.25">
      <c r="A70" s="195"/>
      <c r="B70" s="201"/>
      <c r="C70" s="201"/>
      <c r="D70" s="201"/>
      <c r="E70" s="201"/>
      <c r="F70" s="201"/>
      <c r="G70" s="201"/>
    </row>
    <row r="71" spans="1:7" ht="15" customHeight="1" x14ac:dyDescent="0.25">
      <c r="A71" s="195"/>
      <c r="B71" s="201"/>
      <c r="C71" s="201"/>
      <c r="D71" s="201"/>
      <c r="E71" s="201"/>
      <c r="F71" s="201"/>
      <c r="G71" s="201"/>
    </row>
    <row r="72" spans="1:7" ht="15" customHeight="1" x14ac:dyDescent="0.25">
      <c r="A72" s="195"/>
      <c r="B72" s="201"/>
      <c r="C72" s="201"/>
      <c r="D72" s="201"/>
      <c r="E72" s="201"/>
      <c r="F72" s="201"/>
      <c r="G72" s="201"/>
    </row>
    <row r="73" spans="1:7" ht="15" customHeight="1" x14ac:dyDescent="0.25">
      <c r="A73" s="195"/>
      <c r="B73" s="201"/>
      <c r="C73" s="201"/>
      <c r="D73" s="201"/>
      <c r="E73" s="201"/>
      <c r="F73" s="201"/>
      <c r="G73" s="201"/>
    </row>
    <row r="74" spans="1:7" ht="15" customHeight="1" x14ac:dyDescent="0.25">
      <c r="A74" s="195"/>
      <c r="B74" s="201"/>
      <c r="C74" s="201"/>
      <c r="D74" s="201"/>
      <c r="E74" s="201"/>
      <c r="F74" s="201"/>
      <c r="G74" s="201"/>
    </row>
    <row r="75" spans="1:7" ht="15" customHeight="1" x14ac:dyDescent="0.25">
      <c r="A75" s="195"/>
      <c r="B75" s="201"/>
      <c r="C75" s="201"/>
      <c r="D75" s="201"/>
      <c r="E75" s="201"/>
      <c r="F75" s="201"/>
      <c r="G75" s="201"/>
    </row>
    <row r="76" spans="1:7" ht="15" customHeight="1" x14ac:dyDescent="0.25">
      <c r="A76" s="195"/>
      <c r="B76" s="201"/>
      <c r="C76" s="201"/>
      <c r="D76" s="201"/>
      <c r="E76" s="201"/>
      <c r="F76" s="201"/>
      <c r="G76" s="201"/>
    </row>
    <row r="77" spans="1:7" ht="15" customHeight="1" x14ac:dyDescent="0.25">
      <c r="A77" s="195"/>
      <c r="B77" s="201"/>
      <c r="C77" s="201"/>
      <c r="D77" s="201"/>
      <c r="E77" s="201"/>
      <c r="F77" s="201"/>
      <c r="G77" s="201"/>
    </row>
    <row r="78" spans="1:7" ht="15" customHeight="1" x14ac:dyDescent="0.25">
      <c r="A78" s="195"/>
      <c r="B78" s="201"/>
      <c r="C78" s="201"/>
      <c r="D78" s="201"/>
      <c r="E78" s="201"/>
      <c r="F78" s="201"/>
      <c r="G78" s="201"/>
    </row>
    <row r="79" spans="1:7" ht="15" customHeight="1" x14ac:dyDescent="0.25">
      <c r="A79" s="195"/>
      <c r="B79" s="201"/>
      <c r="C79" s="201"/>
      <c r="D79" s="201"/>
      <c r="E79" s="201"/>
      <c r="F79" s="201"/>
      <c r="G79" s="201"/>
    </row>
    <row r="80" spans="1:7" ht="15" customHeight="1" x14ac:dyDescent="0.25">
      <c r="A80" s="195"/>
      <c r="B80" s="201"/>
      <c r="C80" s="201"/>
      <c r="D80" s="201"/>
      <c r="E80" s="201"/>
      <c r="F80" s="201"/>
      <c r="G80" s="201"/>
    </row>
    <row r="81" spans="1:7" ht="15" customHeight="1" x14ac:dyDescent="0.25">
      <c r="A81" s="195"/>
      <c r="B81" s="201"/>
      <c r="C81" s="201"/>
      <c r="D81" s="201"/>
      <c r="E81" s="201"/>
      <c r="F81" s="201"/>
      <c r="G81" s="201"/>
    </row>
    <row r="82" spans="1:7" ht="15" customHeight="1" x14ac:dyDescent="0.25">
      <c r="A82" s="195"/>
      <c r="B82" s="201"/>
      <c r="C82" s="201"/>
      <c r="D82" s="201"/>
      <c r="E82" s="201"/>
      <c r="F82" s="201"/>
      <c r="G82" s="201"/>
    </row>
    <row r="83" spans="1:7" ht="15" customHeight="1" x14ac:dyDescent="0.25">
      <c r="A83" s="195"/>
      <c r="B83" s="201"/>
      <c r="C83" s="201"/>
      <c r="D83" s="201"/>
      <c r="E83" s="201"/>
      <c r="F83" s="201"/>
      <c r="G83" s="201"/>
    </row>
    <row r="84" spans="1:7" ht="15" customHeight="1" x14ac:dyDescent="0.25">
      <c r="A84" s="195"/>
      <c r="B84" s="201"/>
      <c r="C84" s="201"/>
      <c r="D84" s="201"/>
      <c r="E84" s="201"/>
      <c r="F84" s="201"/>
      <c r="G84" s="201"/>
    </row>
    <row r="85" spans="1:7" ht="15" customHeight="1" x14ac:dyDescent="0.25">
      <c r="A85" s="195"/>
      <c r="B85" s="201"/>
      <c r="C85" s="201"/>
      <c r="D85" s="201"/>
      <c r="E85" s="201"/>
      <c r="F85" s="201"/>
      <c r="G85" s="201"/>
    </row>
    <row r="86" spans="1:7" ht="15" customHeight="1" x14ac:dyDescent="0.25">
      <c r="A86" s="195"/>
      <c r="B86" s="201"/>
      <c r="C86" s="201"/>
      <c r="D86" s="201"/>
      <c r="E86" s="201"/>
      <c r="F86" s="201"/>
      <c r="G86" s="201"/>
    </row>
    <row r="87" spans="1:7" ht="15" customHeight="1" x14ac:dyDescent="0.25">
      <c r="A87" s="195"/>
      <c r="B87" s="201"/>
      <c r="C87" s="201"/>
      <c r="D87" s="201"/>
      <c r="E87" s="201"/>
      <c r="F87" s="201"/>
      <c r="G87" s="201"/>
    </row>
    <row r="88" spans="1:7" ht="15" customHeight="1" x14ac:dyDescent="0.25">
      <c r="A88" s="195"/>
      <c r="B88" s="201"/>
      <c r="C88" s="201"/>
      <c r="D88" s="201"/>
      <c r="E88" s="201"/>
      <c r="F88" s="201"/>
      <c r="G88" s="201"/>
    </row>
    <row r="89" spans="1:7" ht="15" customHeight="1" x14ac:dyDescent="0.25">
      <c r="A89" s="195"/>
      <c r="B89" s="201"/>
      <c r="C89" s="201"/>
      <c r="D89" s="201"/>
      <c r="E89" s="201"/>
      <c r="F89" s="201"/>
      <c r="G89" s="201"/>
    </row>
    <row r="90" spans="1:7" ht="15" customHeight="1" x14ac:dyDescent="0.25">
      <c r="A90" s="195"/>
      <c r="B90" s="201"/>
      <c r="C90" s="201"/>
      <c r="D90" s="201"/>
      <c r="E90" s="201"/>
      <c r="F90" s="201"/>
      <c r="G90" s="201"/>
    </row>
    <row r="91" spans="1:7" ht="15" customHeight="1" x14ac:dyDescent="0.25">
      <c r="A91" s="195"/>
      <c r="B91" s="201"/>
      <c r="C91" s="201"/>
      <c r="D91" s="201"/>
      <c r="E91" s="201"/>
      <c r="F91" s="201"/>
      <c r="G91" s="201"/>
    </row>
    <row r="92" spans="1:7" ht="15" customHeight="1" x14ac:dyDescent="0.25">
      <c r="A92" s="195"/>
      <c r="B92" s="201"/>
      <c r="C92" s="201"/>
      <c r="D92" s="201"/>
      <c r="E92" s="201"/>
      <c r="F92" s="201"/>
      <c r="G92" s="201"/>
    </row>
    <row r="93" spans="1:7" ht="15" customHeight="1" x14ac:dyDescent="0.25">
      <c r="A93" s="195"/>
      <c r="B93" s="201"/>
      <c r="C93" s="201"/>
      <c r="D93" s="201"/>
      <c r="E93" s="201"/>
      <c r="F93" s="201"/>
      <c r="G93" s="201"/>
    </row>
    <row r="94" spans="1:7" ht="15" customHeight="1" x14ac:dyDescent="0.25">
      <c r="A94" s="195"/>
      <c r="B94" s="201"/>
      <c r="C94" s="201"/>
      <c r="D94" s="201"/>
      <c r="E94" s="201"/>
      <c r="F94" s="201"/>
      <c r="G94" s="201"/>
    </row>
    <row r="95" spans="1:7" ht="15" customHeight="1" x14ac:dyDescent="0.25">
      <c r="A95" s="195"/>
      <c r="B95" s="201"/>
      <c r="C95" s="201"/>
      <c r="D95" s="201"/>
      <c r="E95" s="201"/>
      <c r="F95" s="201"/>
      <c r="G95" s="201"/>
    </row>
    <row r="96" spans="1:7" ht="15" customHeight="1" x14ac:dyDescent="0.25">
      <c r="A96" s="195"/>
      <c r="B96" s="201"/>
      <c r="C96" s="201"/>
      <c r="D96" s="201"/>
      <c r="E96" s="201"/>
      <c r="F96" s="201"/>
      <c r="G96" s="201"/>
    </row>
    <row r="97" spans="1:7" ht="15" customHeight="1" x14ac:dyDescent="0.25">
      <c r="A97" s="195"/>
      <c r="B97" s="201"/>
      <c r="C97" s="201"/>
      <c r="D97" s="201"/>
      <c r="E97" s="201"/>
      <c r="F97" s="201"/>
      <c r="G97" s="201"/>
    </row>
    <row r="98" spans="1:7" ht="15" customHeight="1" x14ac:dyDescent="0.25">
      <c r="A98" s="195"/>
      <c r="B98" s="201"/>
      <c r="C98" s="201"/>
      <c r="D98" s="201"/>
      <c r="E98" s="201"/>
      <c r="F98" s="201"/>
      <c r="G98" s="201"/>
    </row>
    <row r="99" spans="1:7" ht="15" customHeight="1" x14ac:dyDescent="0.25">
      <c r="A99" s="195"/>
      <c r="B99" s="201"/>
      <c r="C99" s="201"/>
      <c r="D99" s="201"/>
      <c r="E99" s="201"/>
      <c r="F99" s="201"/>
      <c r="G99" s="201"/>
    </row>
    <row r="100" spans="1:7" ht="15" customHeight="1" x14ac:dyDescent="0.25">
      <c r="A100" s="195"/>
      <c r="B100" s="201"/>
      <c r="C100" s="201"/>
      <c r="D100" s="201"/>
      <c r="E100" s="201"/>
      <c r="F100" s="201"/>
      <c r="G100" s="201"/>
    </row>
    <row r="101" spans="1:7" ht="15" customHeight="1" x14ac:dyDescent="0.25">
      <c r="A101" s="195"/>
      <c r="B101" s="201"/>
      <c r="C101" s="201"/>
      <c r="D101" s="201"/>
      <c r="E101" s="201"/>
      <c r="F101" s="201"/>
      <c r="G101" s="201"/>
    </row>
    <row r="102" spans="1:7" ht="15" customHeight="1" x14ac:dyDescent="0.25">
      <c r="A102" s="195"/>
      <c r="B102" s="201"/>
      <c r="C102" s="201"/>
      <c r="D102" s="201"/>
      <c r="E102" s="201"/>
      <c r="F102" s="201"/>
      <c r="G102" s="201"/>
    </row>
    <row r="103" spans="1:7" ht="15" customHeight="1" x14ac:dyDescent="0.25">
      <c r="A103" s="195"/>
      <c r="B103" s="201"/>
      <c r="C103" s="201"/>
      <c r="D103" s="201"/>
      <c r="E103" s="201"/>
      <c r="F103" s="201"/>
      <c r="G103" s="201"/>
    </row>
    <row r="104" spans="1:7" ht="15" customHeight="1" x14ac:dyDescent="0.25">
      <c r="A104" s="195"/>
      <c r="B104" s="201"/>
      <c r="C104" s="201"/>
      <c r="D104" s="201"/>
      <c r="E104" s="201"/>
      <c r="F104" s="201"/>
      <c r="G104" s="201"/>
    </row>
    <row r="105" spans="1:7" ht="13.5" x14ac:dyDescent="0.25">
      <c r="A105" s="195"/>
      <c r="B105" s="201"/>
      <c r="C105" s="201"/>
      <c r="D105" s="201"/>
      <c r="E105" s="201"/>
      <c r="F105" s="201"/>
      <c r="G105" s="201"/>
    </row>
    <row r="106" spans="1:7" ht="13.5" x14ac:dyDescent="0.25">
      <c r="A106" s="195"/>
      <c r="B106" s="201"/>
      <c r="C106" s="201"/>
      <c r="D106" s="201"/>
      <c r="E106" s="201"/>
      <c r="F106" s="201"/>
      <c r="G106" s="201"/>
    </row>
    <row r="107" spans="1:7" ht="13.5" x14ac:dyDescent="0.25">
      <c r="A107" s="195"/>
      <c r="B107" s="201"/>
      <c r="C107" s="201"/>
      <c r="D107" s="201"/>
      <c r="E107" s="201"/>
      <c r="F107" s="201"/>
      <c r="G107" s="201"/>
    </row>
    <row r="108" spans="1:7" ht="13.5" x14ac:dyDescent="0.25">
      <c r="A108" s="195"/>
      <c r="B108" s="201"/>
      <c r="C108" s="201"/>
      <c r="D108" s="201"/>
      <c r="E108" s="201"/>
      <c r="F108" s="201"/>
      <c r="G108" s="201"/>
    </row>
    <row r="109" spans="1:7" ht="13.5" x14ac:dyDescent="0.25">
      <c r="A109" s="195"/>
      <c r="B109" s="201"/>
      <c r="C109" s="201"/>
      <c r="D109" s="201"/>
      <c r="E109" s="201"/>
      <c r="F109" s="201"/>
      <c r="G109" s="201"/>
    </row>
    <row r="110" spans="1:7" ht="13.5" x14ac:dyDescent="0.25">
      <c r="A110" s="195"/>
      <c r="B110" s="201"/>
      <c r="C110" s="201"/>
      <c r="D110" s="201"/>
      <c r="E110" s="201"/>
      <c r="F110" s="201"/>
      <c r="G110" s="201"/>
    </row>
    <row r="111" spans="1:7" ht="13.5" x14ac:dyDescent="0.25">
      <c r="A111" s="195"/>
      <c r="B111" s="201"/>
      <c r="C111" s="201"/>
      <c r="D111" s="201"/>
      <c r="E111" s="201"/>
      <c r="F111" s="201"/>
      <c r="G111" s="201"/>
    </row>
    <row r="112" spans="1:7" ht="13.5" x14ac:dyDescent="0.25">
      <c r="A112" s="195"/>
      <c r="B112" s="201"/>
      <c r="C112" s="201"/>
      <c r="D112" s="201"/>
      <c r="E112" s="201"/>
      <c r="F112" s="201"/>
      <c r="G112" s="201"/>
    </row>
    <row r="113" spans="1:7" ht="13.5" x14ac:dyDescent="0.25">
      <c r="A113" s="195"/>
      <c r="B113" s="201"/>
      <c r="C113" s="201"/>
      <c r="D113" s="201"/>
      <c r="E113" s="201"/>
      <c r="F113" s="201"/>
      <c r="G113" s="201"/>
    </row>
    <row r="114" spans="1:7" ht="13.5" x14ac:dyDescent="0.25">
      <c r="A114" s="195"/>
      <c r="B114" s="201"/>
      <c r="C114" s="201"/>
      <c r="D114" s="201"/>
      <c r="E114" s="201"/>
      <c r="F114" s="201"/>
      <c r="G114" s="201"/>
    </row>
    <row r="115" spans="1:7" ht="13.5" x14ac:dyDescent="0.25">
      <c r="A115" s="195"/>
      <c r="B115" s="201"/>
      <c r="C115" s="201"/>
      <c r="D115" s="201"/>
      <c r="E115" s="201"/>
      <c r="F115" s="201"/>
      <c r="G115" s="201"/>
    </row>
    <row r="116" spans="1:7" ht="13.5" x14ac:dyDescent="0.25">
      <c r="A116" s="195"/>
      <c r="B116" s="201"/>
      <c r="C116" s="201"/>
      <c r="D116" s="201"/>
      <c r="E116" s="201"/>
      <c r="F116" s="201"/>
      <c r="G116" s="201"/>
    </row>
    <row r="117" spans="1:7" ht="13.5" x14ac:dyDescent="0.25">
      <c r="A117" s="195"/>
      <c r="B117" s="201"/>
      <c r="C117" s="201"/>
      <c r="D117" s="201"/>
      <c r="E117" s="201"/>
      <c r="F117" s="201"/>
      <c r="G117" s="201"/>
    </row>
    <row r="118" spans="1:7" ht="13.5" x14ac:dyDescent="0.25">
      <c r="A118" s="195"/>
      <c r="B118" s="201"/>
      <c r="C118" s="201"/>
      <c r="D118" s="201"/>
      <c r="E118" s="201"/>
      <c r="F118" s="201"/>
      <c r="G118" s="201"/>
    </row>
    <row r="119" spans="1:7" ht="13.5" x14ac:dyDescent="0.25">
      <c r="A119" s="195"/>
      <c r="B119" s="201"/>
      <c r="C119" s="201"/>
      <c r="D119" s="201"/>
      <c r="E119" s="201"/>
      <c r="F119" s="201"/>
      <c r="G119" s="201"/>
    </row>
    <row r="120" spans="1:7" ht="13.5" x14ac:dyDescent="0.25">
      <c r="A120" s="195"/>
      <c r="B120" s="201"/>
      <c r="C120" s="201"/>
      <c r="D120" s="201"/>
      <c r="E120" s="201"/>
      <c r="F120" s="201"/>
      <c r="G120" s="201"/>
    </row>
    <row r="121" spans="1:7" ht="13.5" x14ac:dyDescent="0.25">
      <c r="A121" s="195"/>
      <c r="B121" s="201"/>
      <c r="C121" s="201"/>
      <c r="D121" s="201"/>
      <c r="E121" s="201"/>
      <c r="F121" s="201"/>
      <c r="G121" s="201"/>
    </row>
    <row r="122" spans="1:7" ht="13.5" x14ac:dyDescent="0.25">
      <c r="A122" s="195"/>
      <c r="B122" s="201"/>
      <c r="C122" s="201"/>
      <c r="D122" s="201"/>
      <c r="E122" s="201"/>
      <c r="F122" s="201"/>
      <c r="G122" s="201"/>
    </row>
    <row r="123" spans="1:7" ht="13.5" x14ac:dyDescent="0.25">
      <c r="A123" s="195"/>
      <c r="B123" s="201"/>
      <c r="C123" s="201"/>
      <c r="D123" s="201"/>
      <c r="E123" s="201"/>
      <c r="F123" s="201"/>
      <c r="G123" s="201"/>
    </row>
    <row r="124" spans="1:7" ht="13.5" x14ac:dyDescent="0.25">
      <c r="A124" s="195"/>
      <c r="B124" s="201"/>
      <c r="C124" s="201"/>
      <c r="D124" s="201"/>
      <c r="E124" s="201"/>
      <c r="F124" s="201"/>
      <c r="G124" s="201"/>
    </row>
    <row r="125" spans="1:7" ht="13.5" x14ac:dyDescent="0.25">
      <c r="A125" s="195"/>
      <c r="B125" s="201"/>
      <c r="C125" s="201"/>
      <c r="D125" s="201"/>
      <c r="E125" s="201"/>
      <c r="F125" s="201"/>
      <c r="G125" s="201"/>
    </row>
    <row r="126" spans="1:7" ht="13.5" x14ac:dyDescent="0.25">
      <c r="A126" s="195"/>
      <c r="B126" s="201"/>
      <c r="C126" s="201"/>
      <c r="D126" s="201"/>
      <c r="E126" s="201"/>
      <c r="F126" s="201"/>
      <c r="G126" s="201"/>
    </row>
    <row r="127" spans="1:7" ht="13.5" x14ac:dyDescent="0.25">
      <c r="A127" s="195"/>
      <c r="B127" s="201"/>
      <c r="C127" s="201"/>
      <c r="D127" s="201"/>
      <c r="E127" s="201"/>
      <c r="F127" s="201"/>
      <c r="G127" s="201"/>
    </row>
    <row r="128" spans="1:7" ht="13.5" x14ac:dyDescent="0.25">
      <c r="A128" s="195"/>
      <c r="B128" s="201"/>
      <c r="C128" s="201"/>
      <c r="D128" s="201"/>
      <c r="E128" s="201"/>
      <c r="F128" s="201"/>
      <c r="G128" s="201"/>
    </row>
    <row r="129" spans="1:7" ht="13.5" x14ac:dyDescent="0.25">
      <c r="A129" s="195"/>
      <c r="B129" s="201"/>
      <c r="C129" s="201"/>
      <c r="D129" s="201"/>
      <c r="E129" s="201"/>
      <c r="F129" s="201"/>
      <c r="G129" s="201"/>
    </row>
    <row r="130" spans="1:7" ht="13.5" x14ac:dyDescent="0.25">
      <c r="A130" s="195"/>
      <c r="B130" s="201"/>
      <c r="C130" s="201"/>
      <c r="D130" s="201"/>
      <c r="E130" s="201"/>
      <c r="F130" s="201"/>
      <c r="G130" s="201"/>
    </row>
    <row r="131" spans="1:7" ht="13.5" x14ac:dyDescent="0.25">
      <c r="A131" s="195"/>
      <c r="B131" s="201"/>
      <c r="C131" s="201"/>
      <c r="D131" s="201"/>
      <c r="E131" s="201"/>
      <c r="F131" s="201"/>
      <c r="G131" s="201"/>
    </row>
    <row r="132" spans="1:7" ht="13.5" x14ac:dyDescent="0.25">
      <c r="A132" s="195"/>
      <c r="B132" s="201"/>
      <c r="C132" s="201"/>
      <c r="D132" s="201"/>
      <c r="E132" s="201"/>
      <c r="F132" s="201"/>
      <c r="G132" s="201"/>
    </row>
    <row r="133" spans="1:7" ht="13.5" x14ac:dyDescent="0.25">
      <c r="A133" s="195"/>
      <c r="B133" s="201"/>
      <c r="C133" s="201"/>
      <c r="D133" s="201"/>
      <c r="E133" s="201"/>
      <c r="F133" s="201"/>
      <c r="G133" s="201"/>
    </row>
    <row r="134" spans="1:7" ht="13.5" x14ac:dyDescent="0.25">
      <c r="A134" s="195"/>
      <c r="B134" s="201"/>
      <c r="C134" s="201"/>
      <c r="D134" s="201"/>
      <c r="E134" s="201"/>
      <c r="F134" s="201"/>
      <c r="G134" s="201"/>
    </row>
    <row r="135" spans="1:7" ht="13.5" x14ac:dyDescent="0.25">
      <c r="A135" s="195"/>
      <c r="B135" s="201"/>
      <c r="C135" s="201"/>
      <c r="D135" s="201"/>
      <c r="E135" s="201"/>
      <c r="F135" s="201"/>
      <c r="G135" s="201"/>
    </row>
    <row r="136" spans="1:7" ht="13.5" x14ac:dyDescent="0.25">
      <c r="A136" s="195"/>
      <c r="B136" s="201"/>
      <c r="C136" s="201"/>
      <c r="D136" s="201"/>
      <c r="E136" s="201"/>
      <c r="F136" s="201"/>
      <c r="G136" s="201"/>
    </row>
    <row r="137" spans="1:7" ht="13.5" x14ac:dyDescent="0.25">
      <c r="A137" s="195"/>
      <c r="B137" s="201"/>
      <c r="C137" s="201"/>
      <c r="D137" s="201"/>
      <c r="E137" s="201"/>
      <c r="F137" s="201"/>
      <c r="G137" s="201"/>
    </row>
    <row r="138" spans="1:7" ht="13.5" x14ac:dyDescent="0.25">
      <c r="A138" s="195"/>
      <c r="B138" s="201"/>
      <c r="C138" s="201"/>
      <c r="D138" s="201"/>
      <c r="E138" s="201"/>
      <c r="F138" s="201"/>
      <c r="G138" s="201"/>
    </row>
    <row r="139" spans="1:7" ht="13.5" x14ac:dyDescent="0.25">
      <c r="A139" s="195"/>
      <c r="B139" s="201"/>
      <c r="C139" s="201"/>
      <c r="D139" s="201"/>
      <c r="E139" s="201"/>
      <c r="F139" s="201"/>
      <c r="G139" s="201"/>
    </row>
    <row r="140" spans="1:7" ht="13.5" x14ac:dyDescent="0.25">
      <c r="A140" s="195"/>
      <c r="B140" s="201"/>
      <c r="C140" s="201"/>
      <c r="D140" s="201"/>
      <c r="E140" s="201"/>
      <c r="F140" s="201"/>
      <c r="G140" s="201"/>
    </row>
    <row r="141" spans="1:7" ht="13.5" x14ac:dyDescent="0.25">
      <c r="A141" s="195"/>
      <c r="B141" s="201"/>
      <c r="C141" s="201"/>
      <c r="D141" s="201"/>
      <c r="E141" s="201"/>
      <c r="F141" s="201"/>
      <c r="G141" s="201"/>
    </row>
    <row r="142" spans="1:7" ht="13.5" x14ac:dyDescent="0.25">
      <c r="A142" s="195"/>
      <c r="B142" s="201"/>
      <c r="C142" s="201"/>
      <c r="D142" s="201"/>
      <c r="E142" s="201"/>
      <c r="F142" s="201"/>
      <c r="G142" s="201"/>
    </row>
    <row r="143" spans="1:7" ht="13.5" x14ac:dyDescent="0.25">
      <c r="A143" s="195"/>
      <c r="B143" s="201"/>
      <c r="C143" s="201"/>
      <c r="D143" s="201"/>
      <c r="E143" s="201"/>
      <c r="F143" s="201"/>
      <c r="G143" s="201"/>
    </row>
    <row r="144" spans="1:7" ht="13.5" x14ac:dyDescent="0.25">
      <c r="A144" s="195"/>
      <c r="B144" s="201"/>
      <c r="C144" s="201"/>
      <c r="D144" s="201"/>
      <c r="E144" s="201"/>
      <c r="F144" s="201"/>
      <c r="G144" s="201"/>
    </row>
    <row r="145" spans="1:7" ht="13.5" x14ac:dyDescent="0.25">
      <c r="A145" s="195"/>
      <c r="B145" s="201"/>
      <c r="C145" s="201"/>
      <c r="D145" s="201"/>
      <c r="E145" s="201"/>
      <c r="F145" s="201"/>
      <c r="G145" s="201"/>
    </row>
    <row r="146" spans="1:7" ht="13.5" x14ac:dyDescent="0.25">
      <c r="A146" s="195"/>
      <c r="B146" s="201"/>
      <c r="C146" s="201"/>
      <c r="D146" s="201"/>
      <c r="E146" s="201"/>
      <c r="F146" s="201"/>
      <c r="G146" s="201"/>
    </row>
    <row r="147" spans="1:7" ht="13.5" x14ac:dyDescent="0.25">
      <c r="A147" s="195"/>
      <c r="B147" s="201"/>
      <c r="C147" s="201"/>
      <c r="D147" s="201"/>
      <c r="E147" s="201"/>
      <c r="F147" s="201"/>
      <c r="G147" s="201"/>
    </row>
    <row r="148" spans="1:7" ht="13.5" x14ac:dyDescent="0.25">
      <c r="A148" s="195"/>
      <c r="B148" s="201"/>
      <c r="C148" s="201"/>
      <c r="D148" s="201"/>
      <c r="E148" s="201"/>
      <c r="F148" s="201"/>
      <c r="G148" s="201"/>
    </row>
    <row r="149" spans="1:7" ht="13.5" x14ac:dyDescent="0.25">
      <c r="A149" s="195"/>
      <c r="B149" s="201"/>
      <c r="C149" s="201"/>
      <c r="D149" s="201"/>
      <c r="E149" s="201"/>
      <c r="F149" s="201"/>
      <c r="G149" s="201"/>
    </row>
    <row r="150" spans="1:7" ht="13.5" x14ac:dyDescent="0.25">
      <c r="A150" s="195"/>
      <c r="B150" s="201"/>
      <c r="C150" s="201"/>
      <c r="D150" s="201"/>
      <c r="E150" s="201"/>
      <c r="F150" s="201"/>
      <c r="G150" s="201"/>
    </row>
    <row r="151" spans="1:7" ht="13.5" x14ac:dyDescent="0.25">
      <c r="A151" s="195"/>
      <c r="B151" s="201"/>
      <c r="C151" s="201"/>
      <c r="D151" s="201"/>
      <c r="E151" s="201"/>
      <c r="F151" s="201"/>
      <c r="G151" s="201"/>
    </row>
    <row r="152" spans="1:7" ht="13.5" x14ac:dyDescent="0.25">
      <c r="A152" s="195"/>
      <c r="B152" s="201"/>
      <c r="C152" s="201"/>
      <c r="D152" s="201"/>
      <c r="E152" s="201"/>
      <c r="F152" s="201"/>
      <c r="G152" s="201"/>
    </row>
    <row r="153" spans="1:7" ht="13.5" x14ac:dyDescent="0.25">
      <c r="A153" s="195"/>
      <c r="B153" s="201"/>
      <c r="C153" s="201"/>
      <c r="D153" s="201"/>
      <c r="E153" s="201"/>
      <c r="F153" s="201"/>
      <c r="G153" s="201"/>
    </row>
    <row r="154" spans="1:7" ht="13.5" x14ac:dyDescent="0.25">
      <c r="A154" s="195"/>
      <c r="B154" s="201"/>
      <c r="C154" s="201"/>
      <c r="D154" s="201"/>
      <c r="E154" s="201"/>
      <c r="F154" s="201"/>
      <c r="G154" s="201"/>
    </row>
    <row r="155" spans="1:7" ht="13.5" x14ac:dyDescent="0.25">
      <c r="A155" s="195"/>
      <c r="B155" s="201"/>
      <c r="C155" s="201"/>
      <c r="D155" s="201"/>
      <c r="E155" s="201"/>
      <c r="F155" s="201"/>
      <c r="G155" s="201"/>
    </row>
    <row r="156" spans="1:7" ht="13.5" x14ac:dyDescent="0.25">
      <c r="A156" s="195"/>
      <c r="B156" s="201"/>
      <c r="C156" s="201"/>
      <c r="D156" s="201"/>
      <c r="E156" s="201"/>
      <c r="F156" s="201"/>
      <c r="G156" s="201"/>
    </row>
    <row r="157" spans="1:7" ht="13.5" x14ac:dyDescent="0.25">
      <c r="A157" s="195"/>
      <c r="B157" s="201"/>
      <c r="C157" s="201"/>
      <c r="D157" s="201"/>
      <c r="E157" s="201"/>
      <c r="F157" s="201"/>
      <c r="G157" s="201"/>
    </row>
    <row r="158" spans="1:7" ht="13.5" x14ac:dyDescent="0.25">
      <c r="A158" s="195"/>
      <c r="B158" s="201"/>
      <c r="C158" s="201"/>
      <c r="D158" s="201"/>
      <c r="E158" s="201"/>
      <c r="F158" s="201"/>
      <c r="G158" s="201"/>
    </row>
    <row r="159" spans="1:7" ht="13.5" x14ac:dyDescent="0.25">
      <c r="A159" s="195"/>
      <c r="B159" s="201"/>
      <c r="C159" s="201"/>
      <c r="D159" s="201"/>
      <c r="E159" s="201"/>
      <c r="F159" s="201"/>
      <c r="G159" s="201"/>
    </row>
    <row r="160" spans="1:7" ht="13.5" x14ac:dyDescent="0.25">
      <c r="A160" s="195"/>
      <c r="B160" s="201"/>
      <c r="C160" s="201"/>
      <c r="D160" s="201"/>
      <c r="E160" s="201"/>
      <c r="F160" s="201"/>
      <c r="G160" s="201"/>
    </row>
    <row r="161" spans="1:7" ht="13.5" x14ac:dyDescent="0.25">
      <c r="A161" s="195"/>
      <c r="B161" s="201"/>
      <c r="C161" s="201"/>
      <c r="D161" s="201"/>
      <c r="E161" s="201"/>
      <c r="F161" s="201"/>
      <c r="G161" s="201"/>
    </row>
    <row r="162" spans="1:7" ht="13.5" x14ac:dyDescent="0.25">
      <c r="A162" s="195"/>
      <c r="B162" s="201"/>
      <c r="C162" s="201"/>
      <c r="D162" s="201"/>
      <c r="E162" s="201"/>
      <c r="F162" s="201"/>
      <c r="G162" s="201"/>
    </row>
    <row r="163" spans="1:7" ht="13.5" x14ac:dyDescent="0.25">
      <c r="A163" s="195"/>
      <c r="B163" s="201"/>
      <c r="C163" s="201"/>
      <c r="D163" s="201"/>
      <c r="E163" s="201"/>
      <c r="F163" s="201"/>
      <c r="G163" s="201"/>
    </row>
    <row r="164" spans="1:7" ht="13.5" x14ac:dyDescent="0.25">
      <c r="A164" s="195"/>
      <c r="B164" s="201"/>
      <c r="C164" s="201"/>
      <c r="D164" s="201"/>
      <c r="E164" s="201"/>
      <c r="F164" s="201"/>
      <c r="G164" s="201"/>
    </row>
    <row r="165" spans="1:7" ht="13.5" x14ac:dyDescent="0.25">
      <c r="A165" s="195"/>
      <c r="B165" s="201"/>
      <c r="C165" s="201"/>
      <c r="D165" s="201"/>
      <c r="E165" s="201"/>
      <c r="F165" s="201"/>
      <c r="G165" s="201"/>
    </row>
    <row r="166" spans="1:7" ht="13.5" x14ac:dyDescent="0.25">
      <c r="A166" s="195"/>
      <c r="B166" s="201"/>
      <c r="C166" s="201"/>
      <c r="D166" s="201"/>
      <c r="E166" s="201"/>
      <c r="F166" s="201"/>
      <c r="G166" s="201"/>
    </row>
    <row r="167" spans="1:7" ht="13.5" x14ac:dyDescent="0.25">
      <c r="A167" s="195"/>
      <c r="B167" s="201"/>
      <c r="C167" s="201"/>
      <c r="D167" s="201"/>
      <c r="E167" s="201"/>
      <c r="F167" s="201"/>
      <c r="G167" s="201"/>
    </row>
    <row r="168" spans="1:7" ht="13.5" x14ac:dyDescent="0.25">
      <c r="A168" s="195"/>
      <c r="B168" s="201"/>
      <c r="C168" s="201"/>
      <c r="D168" s="201"/>
      <c r="E168" s="201"/>
      <c r="F168" s="201"/>
      <c r="G168" s="201"/>
    </row>
    <row r="169" spans="1:7" ht="13.5" x14ac:dyDescent="0.25">
      <c r="A169" s="195"/>
      <c r="B169" s="201"/>
      <c r="C169" s="201"/>
      <c r="D169" s="201"/>
      <c r="E169" s="201"/>
      <c r="F169" s="201"/>
      <c r="G169" s="201"/>
    </row>
    <row r="170" spans="1:7" ht="13.5" x14ac:dyDescent="0.25">
      <c r="A170" s="195"/>
      <c r="B170" s="201"/>
      <c r="C170" s="201"/>
      <c r="D170" s="201"/>
      <c r="E170" s="201"/>
      <c r="F170" s="201"/>
      <c r="G170" s="201"/>
    </row>
    <row r="171" spans="1:7" ht="13.5" x14ac:dyDescent="0.25">
      <c r="A171" s="195"/>
      <c r="B171" s="201"/>
      <c r="C171" s="201"/>
      <c r="D171" s="201"/>
      <c r="E171" s="201"/>
      <c r="F171" s="201"/>
      <c r="G171" s="201"/>
    </row>
    <row r="172" spans="1:7" ht="13.5" x14ac:dyDescent="0.25">
      <c r="A172" s="195"/>
      <c r="B172" s="201"/>
      <c r="C172" s="201"/>
      <c r="D172" s="201"/>
      <c r="E172" s="201"/>
      <c r="F172" s="201"/>
      <c r="G172" s="201"/>
    </row>
    <row r="173" spans="1:7" ht="13.5" x14ac:dyDescent="0.25">
      <c r="A173" s="195"/>
      <c r="B173" s="201"/>
      <c r="C173" s="201"/>
      <c r="D173" s="201"/>
      <c r="E173" s="201"/>
      <c r="F173" s="201"/>
      <c r="G173" s="201"/>
    </row>
    <row r="174" spans="1:7" ht="13.5" x14ac:dyDescent="0.25">
      <c r="A174" s="195"/>
      <c r="B174" s="201"/>
      <c r="C174" s="201"/>
      <c r="D174" s="201"/>
      <c r="E174" s="201"/>
      <c r="F174" s="201"/>
      <c r="G174" s="201"/>
    </row>
    <row r="175" spans="1:7" ht="13.5" x14ac:dyDescent="0.25">
      <c r="A175" s="195"/>
      <c r="B175" s="201"/>
      <c r="C175" s="201"/>
      <c r="D175" s="201"/>
      <c r="E175" s="201"/>
      <c r="F175" s="201"/>
      <c r="G175" s="201"/>
    </row>
    <row r="176" spans="1:7" ht="13.5" x14ac:dyDescent="0.25">
      <c r="A176" s="195"/>
      <c r="B176" s="201"/>
      <c r="C176" s="201"/>
      <c r="D176" s="201"/>
      <c r="E176" s="201"/>
      <c r="F176" s="201"/>
      <c r="G176" s="201"/>
    </row>
    <row r="177" spans="1:7" ht="13.5" x14ac:dyDescent="0.25">
      <c r="A177" s="195"/>
      <c r="B177" s="201"/>
      <c r="C177" s="201"/>
      <c r="D177" s="201"/>
      <c r="E177" s="201"/>
      <c r="F177" s="201"/>
      <c r="G177" s="201"/>
    </row>
    <row r="178" spans="1:7" ht="13.5" x14ac:dyDescent="0.25">
      <c r="A178" s="195"/>
      <c r="B178" s="201"/>
      <c r="C178" s="201"/>
      <c r="D178" s="201"/>
      <c r="E178" s="201"/>
      <c r="F178" s="201"/>
      <c r="G178" s="201"/>
    </row>
    <row r="179" spans="1:7" x14ac:dyDescent="0.2">
      <c r="A179" s="195"/>
    </row>
    <row r="180" spans="1:7" x14ac:dyDescent="0.2">
      <c r="A180" s="195"/>
    </row>
    <row r="181" spans="1:7" x14ac:dyDescent="0.2">
      <c r="A181" s="195"/>
    </row>
    <row r="182" spans="1:7" x14ac:dyDescent="0.2">
      <c r="A182" s="195"/>
    </row>
    <row r="183" spans="1:7" x14ac:dyDescent="0.2">
      <c r="A183" s="195"/>
    </row>
    <row r="184" spans="1:7" x14ac:dyDescent="0.2">
      <c r="A184" s="195"/>
    </row>
    <row r="185" spans="1:7" x14ac:dyDescent="0.2">
      <c r="A185" s="195"/>
    </row>
    <row r="186" spans="1:7" x14ac:dyDescent="0.2">
      <c r="A186" s="195"/>
    </row>
    <row r="187" spans="1:7" x14ac:dyDescent="0.2">
      <c r="A187" s="195"/>
    </row>
    <row r="188" spans="1:7" x14ac:dyDescent="0.2">
      <c r="A188" s="195"/>
    </row>
    <row r="189" spans="1:7" x14ac:dyDescent="0.2">
      <c r="A189" s="195"/>
    </row>
    <row r="190" spans="1:7" x14ac:dyDescent="0.2">
      <c r="A190" s="195"/>
    </row>
    <row r="191" spans="1:7" x14ac:dyDescent="0.2">
      <c r="A191" s="195"/>
    </row>
    <row r="192" spans="1:7" x14ac:dyDescent="0.2">
      <c r="A192" s="195"/>
    </row>
    <row r="193" spans="1:1" x14ac:dyDescent="0.2">
      <c r="A193" s="195"/>
    </row>
    <row r="194" spans="1:1" x14ac:dyDescent="0.2">
      <c r="A194" s="195"/>
    </row>
    <row r="195" spans="1:1" x14ac:dyDescent="0.2">
      <c r="A195" s="195"/>
    </row>
    <row r="196" spans="1:1" x14ac:dyDescent="0.2">
      <c r="A196" s="195"/>
    </row>
    <row r="197" spans="1:1" x14ac:dyDescent="0.2">
      <c r="A197" s="195"/>
    </row>
    <row r="198" spans="1:1" x14ac:dyDescent="0.2">
      <c r="A198" s="195"/>
    </row>
    <row r="199" spans="1:1" x14ac:dyDescent="0.2">
      <c r="A199" s="195"/>
    </row>
    <row r="200" spans="1:1" x14ac:dyDescent="0.2">
      <c r="A200" s="195"/>
    </row>
    <row r="201" spans="1:1" x14ac:dyDescent="0.2">
      <c r="A201" s="195"/>
    </row>
    <row r="202" spans="1:1" x14ac:dyDescent="0.2">
      <c r="A202" s="195"/>
    </row>
    <row r="203" spans="1:1" x14ac:dyDescent="0.2">
      <c r="A203" s="195"/>
    </row>
    <row r="204" spans="1:1" x14ac:dyDescent="0.2">
      <c r="A204" s="195"/>
    </row>
    <row r="205" spans="1:1" x14ac:dyDescent="0.2">
      <c r="A205" s="195"/>
    </row>
    <row r="206" spans="1:1" x14ac:dyDescent="0.2">
      <c r="A206" s="195"/>
    </row>
    <row r="207" spans="1:1" x14ac:dyDescent="0.2">
      <c r="A207" s="195"/>
    </row>
    <row r="208" spans="1:1" x14ac:dyDescent="0.2">
      <c r="A208" s="195"/>
    </row>
    <row r="209" spans="1:1" x14ac:dyDescent="0.2">
      <c r="A209" s="195"/>
    </row>
    <row r="210" spans="1:1" x14ac:dyDescent="0.2">
      <c r="A210" s="195"/>
    </row>
    <row r="211" spans="1:1" x14ac:dyDescent="0.2">
      <c r="A211" s="195"/>
    </row>
    <row r="212" spans="1:1" x14ac:dyDescent="0.2">
      <c r="A212" s="195"/>
    </row>
    <row r="213" spans="1:1" x14ac:dyDescent="0.2">
      <c r="A213" s="195"/>
    </row>
    <row r="214" spans="1:1" x14ac:dyDescent="0.2">
      <c r="A214" s="195"/>
    </row>
    <row r="215" spans="1:1" x14ac:dyDescent="0.2">
      <c r="A215" s="195"/>
    </row>
    <row r="216" spans="1:1" x14ac:dyDescent="0.2">
      <c r="A216" s="195"/>
    </row>
    <row r="217" spans="1:1" x14ac:dyDescent="0.2">
      <c r="A217" s="195"/>
    </row>
    <row r="218" spans="1:1" x14ac:dyDescent="0.2">
      <c r="A218" s="195"/>
    </row>
    <row r="219" spans="1:1" x14ac:dyDescent="0.2">
      <c r="A219" s="195"/>
    </row>
    <row r="220" spans="1:1" x14ac:dyDescent="0.2">
      <c r="A220" s="195"/>
    </row>
    <row r="221" spans="1:1" x14ac:dyDescent="0.2">
      <c r="A221" s="195"/>
    </row>
    <row r="222" spans="1:1" x14ac:dyDescent="0.2">
      <c r="A222" s="195"/>
    </row>
    <row r="223" spans="1:1" x14ac:dyDescent="0.2">
      <c r="A223" s="195"/>
    </row>
    <row r="224" spans="1:1" x14ac:dyDescent="0.2">
      <c r="A224" s="195"/>
    </row>
    <row r="225" spans="1:1" x14ac:dyDescent="0.2">
      <c r="A225" s="195"/>
    </row>
    <row r="226" spans="1:1" x14ac:dyDescent="0.2">
      <c r="A226" s="195"/>
    </row>
    <row r="227" spans="1:1" x14ac:dyDescent="0.2">
      <c r="A227" s="195"/>
    </row>
    <row r="228" spans="1:1" x14ac:dyDescent="0.2">
      <c r="A228" s="195"/>
    </row>
    <row r="229" spans="1:1" x14ac:dyDescent="0.2">
      <c r="A229" s="195"/>
    </row>
    <row r="230" spans="1:1" x14ac:dyDescent="0.2">
      <c r="A230" s="195"/>
    </row>
    <row r="231" spans="1:1" x14ac:dyDescent="0.2">
      <c r="A231" s="195"/>
    </row>
    <row r="232" spans="1:1" x14ac:dyDescent="0.2">
      <c r="A232" s="195"/>
    </row>
    <row r="233" spans="1:1" x14ac:dyDescent="0.2">
      <c r="A233" s="195"/>
    </row>
    <row r="234" spans="1:1" x14ac:dyDescent="0.2">
      <c r="A234" s="195"/>
    </row>
    <row r="235" spans="1:1" x14ac:dyDescent="0.2">
      <c r="A235" s="195"/>
    </row>
    <row r="236" spans="1:1" x14ac:dyDescent="0.2">
      <c r="A236" s="195"/>
    </row>
    <row r="237" spans="1:1" x14ac:dyDescent="0.2">
      <c r="A237" s="195"/>
    </row>
    <row r="238" spans="1:1" x14ac:dyDescent="0.2">
      <c r="A238" s="195"/>
    </row>
    <row r="239" spans="1:1" x14ac:dyDescent="0.2">
      <c r="A239" s="195"/>
    </row>
    <row r="240" spans="1:1" x14ac:dyDescent="0.2">
      <c r="A240" s="195"/>
    </row>
    <row r="241" spans="1:1" x14ac:dyDescent="0.2">
      <c r="A241" s="195"/>
    </row>
    <row r="242" spans="1:1" x14ac:dyDescent="0.2">
      <c r="A242" s="195"/>
    </row>
    <row r="243" spans="1:1" x14ac:dyDescent="0.2">
      <c r="A243" s="195"/>
    </row>
    <row r="244" spans="1:1" x14ac:dyDescent="0.2">
      <c r="A244" s="195"/>
    </row>
    <row r="245" spans="1:1" x14ac:dyDescent="0.2">
      <c r="A245" s="195"/>
    </row>
    <row r="246" spans="1:1" x14ac:dyDescent="0.2">
      <c r="A246" s="195"/>
    </row>
    <row r="247" spans="1:1" x14ac:dyDescent="0.2">
      <c r="A247" s="195"/>
    </row>
    <row r="248" spans="1:1" x14ac:dyDescent="0.2">
      <c r="A248" s="195"/>
    </row>
    <row r="249" spans="1:1" x14ac:dyDescent="0.2">
      <c r="A249" s="195"/>
    </row>
    <row r="250" spans="1:1" x14ac:dyDescent="0.2">
      <c r="A250" s="195"/>
    </row>
    <row r="251" spans="1:1" x14ac:dyDescent="0.2">
      <c r="A251" s="195"/>
    </row>
    <row r="252" spans="1:1" x14ac:dyDescent="0.2">
      <c r="A252" s="195"/>
    </row>
    <row r="253" spans="1:1" x14ac:dyDescent="0.2">
      <c r="A253" s="195"/>
    </row>
    <row r="254" spans="1:1" x14ac:dyDescent="0.2">
      <c r="A254" s="195"/>
    </row>
    <row r="255" spans="1:1" x14ac:dyDescent="0.2">
      <c r="A255" s="195"/>
    </row>
    <row r="256" spans="1:1" x14ac:dyDescent="0.2">
      <c r="A256" s="195"/>
    </row>
    <row r="257" spans="1:1" x14ac:dyDescent="0.2">
      <c r="A257" s="195"/>
    </row>
    <row r="258" spans="1:1" x14ac:dyDescent="0.2">
      <c r="A258" s="195"/>
    </row>
    <row r="259" spans="1:1" x14ac:dyDescent="0.2">
      <c r="A259" s="195"/>
    </row>
    <row r="260" spans="1:1" x14ac:dyDescent="0.2">
      <c r="A260" s="195"/>
    </row>
    <row r="261" spans="1:1" x14ac:dyDescent="0.2">
      <c r="A261" s="195"/>
    </row>
    <row r="262" spans="1:1" x14ac:dyDescent="0.2">
      <c r="A262" s="195"/>
    </row>
    <row r="263" spans="1:1" x14ac:dyDescent="0.2">
      <c r="A263" s="195"/>
    </row>
    <row r="264" spans="1:1" x14ac:dyDescent="0.2">
      <c r="A264" s="195"/>
    </row>
    <row r="265" spans="1:1" x14ac:dyDescent="0.2">
      <c r="A265" s="195"/>
    </row>
    <row r="266" spans="1:1" x14ac:dyDescent="0.2">
      <c r="A266" s="195"/>
    </row>
    <row r="267" spans="1:1" x14ac:dyDescent="0.2">
      <c r="A267" s="195"/>
    </row>
    <row r="268" spans="1:1" x14ac:dyDescent="0.2">
      <c r="A268" s="195"/>
    </row>
    <row r="269" spans="1:1" x14ac:dyDescent="0.2">
      <c r="A269" s="195"/>
    </row>
    <row r="270" spans="1:1" x14ac:dyDescent="0.2">
      <c r="A270" s="195"/>
    </row>
    <row r="271" spans="1:1" x14ac:dyDescent="0.2">
      <c r="A271" s="195"/>
    </row>
    <row r="272" spans="1:1" x14ac:dyDescent="0.2">
      <c r="A272" s="195"/>
    </row>
    <row r="273" spans="1:1" x14ac:dyDescent="0.2">
      <c r="A273" s="195"/>
    </row>
    <row r="274" spans="1:1" x14ac:dyDescent="0.2">
      <c r="A274" s="195"/>
    </row>
    <row r="275" spans="1:1" x14ac:dyDescent="0.2">
      <c r="A275" s="195"/>
    </row>
    <row r="276" spans="1:1" x14ac:dyDescent="0.2">
      <c r="A276" s="195"/>
    </row>
    <row r="277" spans="1:1" x14ac:dyDescent="0.2">
      <c r="A277" s="195"/>
    </row>
    <row r="278" spans="1:1" x14ac:dyDescent="0.2">
      <c r="A278" s="195"/>
    </row>
    <row r="279" spans="1:1" x14ac:dyDescent="0.2">
      <c r="A279" s="195"/>
    </row>
    <row r="280" spans="1:1" x14ac:dyDescent="0.2">
      <c r="A280" s="195"/>
    </row>
    <row r="281" spans="1:1" x14ac:dyDescent="0.2">
      <c r="A281" s="195"/>
    </row>
    <row r="282" spans="1:1" x14ac:dyDescent="0.2">
      <c r="A282" s="195"/>
    </row>
    <row r="283" spans="1:1" x14ac:dyDescent="0.2">
      <c r="A283" s="195"/>
    </row>
    <row r="284" spans="1:1" x14ac:dyDescent="0.2">
      <c r="A284" s="195"/>
    </row>
    <row r="285" spans="1:1" x14ac:dyDescent="0.2">
      <c r="A285" s="195"/>
    </row>
    <row r="286" spans="1:1" x14ac:dyDescent="0.2">
      <c r="A286" s="195"/>
    </row>
    <row r="287" spans="1:1" x14ac:dyDescent="0.2">
      <c r="A287" s="195"/>
    </row>
    <row r="288" spans="1:1" x14ac:dyDescent="0.2">
      <c r="A288" s="195"/>
    </row>
    <row r="289" spans="1:1" x14ac:dyDescent="0.2">
      <c r="A289" s="195"/>
    </row>
    <row r="290" spans="1:1" x14ac:dyDescent="0.2">
      <c r="A290" s="195"/>
    </row>
    <row r="291" spans="1:1" x14ac:dyDescent="0.2">
      <c r="A291" s="195"/>
    </row>
    <row r="292" spans="1:1" x14ac:dyDescent="0.2">
      <c r="A292" s="195"/>
    </row>
    <row r="293" spans="1:1" x14ac:dyDescent="0.2">
      <c r="A293" s="195"/>
    </row>
    <row r="294" spans="1:1" x14ac:dyDescent="0.2">
      <c r="A294" s="195"/>
    </row>
    <row r="295" spans="1:1" x14ac:dyDescent="0.2">
      <c r="A295" s="195"/>
    </row>
    <row r="296" spans="1:1" x14ac:dyDescent="0.2">
      <c r="A296" s="195"/>
    </row>
    <row r="297" spans="1:1" x14ac:dyDescent="0.2">
      <c r="A297" s="195"/>
    </row>
    <row r="298" spans="1:1" x14ac:dyDescent="0.2">
      <c r="A298" s="195"/>
    </row>
    <row r="299" spans="1:1" x14ac:dyDescent="0.2">
      <c r="A299" s="195"/>
    </row>
    <row r="300" spans="1:1" x14ac:dyDescent="0.2">
      <c r="A300" s="195"/>
    </row>
    <row r="301" spans="1:1" x14ac:dyDescent="0.2">
      <c r="A301" s="195"/>
    </row>
    <row r="302" spans="1:1" x14ac:dyDescent="0.2">
      <c r="A302" s="195"/>
    </row>
    <row r="303" spans="1:1" x14ac:dyDescent="0.2">
      <c r="A303" s="195"/>
    </row>
    <row r="304" spans="1:1" x14ac:dyDescent="0.2">
      <c r="A304" s="195"/>
    </row>
    <row r="305" spans="1:1" x14ac:dyDescent="0.2">
      <c r="A305" s="195"/>
    </row>
    <row r="306" spans="1:1" x14ac:dyDescent="0.2">
      <c r="A306" s="195"/>
    </row>
    <row r="307" spans="1:1" x14ac:dyDescent="0.2">
      <c r="A307" s="195"/>
    </row>
    <row r="308" spans="1:1" x14ac:dyDescent="0.2">
      <c r="A308" s="195"/>
    </row>
    <row r="309" spans="1:1" x14ac:dyDescent="0.2">
      <c r="A309" s="195"/>
    </row>
    <row r="310" spans="1:1" x14ac:dyDescent="0.2">
      <c r="A310" s="195"/>
    </row>
    <row r="311" spans="1:1" x14ac:dyDescent="0.2">
      <c r="A311" s="195"/>
    </row>
    <row r="312" spans="1:1" x14ac:dyDescent="0.2">
      <c r="A312" s="195"/>
    </row>
    <row r="313" spans="1:1" x14ac:dyDescent="0.2">
      <c r="A313" s="195"/>
    </row>
    <row r="314" spans="1:1" x14ac:dyDescent="0.2">
      <c r="A314" s="195"/>
    </row>
    <row r="315" spans="1:1" x14ac:dyDescent="0.2">
      <c r="A315" s="195"/>
    </row>
    <row r="316" spans="1:1" x14ac:dyDescent="0.2">
      <c r="A316" s="195"/>
    </row>
    <row r="317" spans="1:1" x14ac:dyDescent="0.2">
      <c r="A317" s="195"/>
    </row>
    <row r="318" spans="1:1" x14ac:dyDescent="0.2">
      <c r="A318" s="195"/>
    </row>
    <row r="319" spans="1:1" x14ac:dyDescent="0.2">
      <c r="A319" s="195"/>
    </row>
    <row r="320" spans="1:1" x14ac:dyDescent="0.2">
      <c r="A320" s="195"/>
    </row>
    <row r="321" spans="1:1" x14ac:dyDescent="0.2">
      <c r="A321" s="195"/>
    </row>
    <row r="322" spans="1:1" x14ac:dyDescent="0.2">
      <c r="A322" s="195"/>
    </row>
    <row r="323" spans="1:1" x14ac:dyDescent="0.2">
      <c r="A323" s="195"/>
    </row>
    <row r="324" spans="1:1" x14ac:dyDescent="0.2">
      <c r="A324" s="195"/>
    </row>
    <row r="325" spans="1:1" x14ac:dyDescent="0.2">
      <c r="A325" s="195"/>
    </row>
    <row r="326" spans="1:1" x14ac:dyDescent="0.2">
      <c r="A326" s="195"/>
    </row>
    <row r="327" spans="1:1" x14ac:dyDescent="0.2">
      <c r="A327" s="195"/>
    </row>
    <row r="328" spans="1:1" x14ac:dyDescent="0.2">
      <c r="A328" s="195"/>
    </row>
    <row r="329" spans="1:1" x14ac:dyDescent="0.2">
      <c r="A329" s="195"/>
    </row>
    <row r="330" spans="1:1" x14ac:dyDescent="0.2">
      <c r="A330" s="195"/>
    </row>
    <row r="331" spans="1:1" x14ac:dyDescent="0.2">
      <c r="A331" s="195"/>
    </row>
    <row r="332" spans="1:1" x14ac:dyDescent="0.2">
      <c r="A332" s="195"/>
    </row>
    <row r="333" spans="1:1" x14ac:dyDescent="0.2">
      <c r="A333" s="195"/>
    </row>
    <row r="334" spans="1:1" x14ac:dyDescent="0.2">
      <c r="A334" s="195"/>
    </row>
    <row r="335" spans="1:1" x14ac:dyDescent="0.2">
      <c r="A335" s="195"/>
    </row>
    <row r="336" spans="1:1" x14ac:dyDescent="0.2">
      <c r="A336" s="195"/>
    </row>
    <row r="337" spans="1:1" x14ac:dyDescent="0.2">
      <c r="A337" s="195"/>
    </row>
    <row r="338" spans="1:1" x14ac:dyDescent="0.2">
      <c r="A338" s="195"/>
    </row>
    <row r="339" spans="1:1" x14ac:dyDescent="0.2">
      <c r="A339" s="195"/>
    </row>
    <row r="340" spans="1:1" x14ac:dyDescent="0.2">
      <c r="A340" s="195"/>
    </row>
    <row r="341" spans="1:1" x14ac:dyDescent="0.2">
      <c r="A341" s="195"/>
    </row>
    <row r="342" spans="1:1" x14ac:dyDescent="0.2">
      <c r="A342" s="195"/>
    </row>
    <row r="343" spans="1:1" x14ac:dyDescent="0.2">
      <c r="A343" s="195"/>
    </row>
    <row r="344" spans="1:1" x14ac:dyDescent="0.2">
      <c r="A344" s="195"/>
    </row>
    <row r="345" spans="1:1" x14ac:dyDescent="0.2">
      <c r="A345" s="195"/>
    </row>
    <row r="346" spans="1:1" x14ac:dyDescent="0.2">
      <c r="A346" s="195"/>
    </row>
    <row r="347" spans="1:1" x14ac:dyDescent="0.2">
      <c r="A347" s="195"/>
    </row>
    <row r="348" spans="1:1" x14ac:dyDescent="0.2">
      <c r="A348" s="195"/>
    </row>
    <row r="349" spans="1:1" x14ac:dyDescent="0.2">
      <c r="A349" s="195"/>
    </row>
    <row r="350" spans="1:1" x14ac:dyDescent="0.2">
      <c r="A350" s="195"/>
    </row>
    <row r="351" spans="1:1" x14ac:dyDescent="0.2">
      <c r="A351" s="195"/>
    </row>
    <row r="352" spans="1:1" x14ac:dyDescent="0.2">
      <c r="A352" s="195"/>
    </row>
    <row r="353" spans="1:1" x14ac:dyDescent="0.2">
      <c r="A353" s="195"/>
    </row>
    <row r="354" spans="1:1" x14ac:dyDescent="0.2">
      <c r="A354" s="195"/>
    </row>
    <row r="355" spans="1:1" x14ac:dyDescent="0.2">
      <c r="A355" s="195"/>
    </row>
    <row r="356" spans="1:1" x14ac:dyDescent="0.2">
      <c r="A356" s="195"/>
    </row>
    <row r="357" spans="1:1" x14ac:dyDescent="0.2">
      <c r="A357" s="195"/>
    </row>
    <row r="358" spans="1:1" x14ac:dyDescent="0.2">
      <c r="A358" s="195"/>
    </row>
    <row r="359" spans="1:1" x14ac:dyDescent="0.2">
      <c r="A359" s="195"/>
    </row>
    <row r="360" spans="1:1" x14ac:dyDescent="0.2">
      <c r="A360" s="195"/>
    </row>
    <row r="361" spans="1:1" x14ac:dyDescent="0.2">
      <c r="A361" s="195"/>
    </row>
    <row r="362" spans="1:1" x14ac:dyDescent="0.2">
      <c r="A362" s="195"/>
    </row>
    <row r="363" spans="1:1" x14ac:dyDescent="0.2">
      <c r="A363" s="195"/>
    </row>
    <row r="364" spans="1:1" x14ac:dyDescent="0.2">
      <c r="A364" s="195"/>
    </row>
    <row r="365" spans="1:1" x14ac:dyDescent="0.2">
      <c r="A365" s="195"/>
    </row>
    <row r="366" spans="1:1" x14ac:dyDescent="0.2">
      <c r="A366" s="195"/>
    </row>
    <row r="367" spans="1:1" x14ac:dyDescent="0.2">
      <c r="A367" s="195"/>
    </row>
    <row r="368" spans="1:1" x14ac:dyDescent="0.2">
      <c r="A368" s="195"/>
    </row>
    <row r="369" spans="1:1" x14ac:dyDescent="0.2">
      <c r="A369" s="195"/>
    </row>
    <row r="370" spans="1:1" x14ac:dyDescent="0.2">
      <c r="A370" s="195"/>
    </row>
    <row r="371" spans="1:1" x14ac:dyDescent="0.2">
      <c r="A371" s="195"/>
    </row>
    <row r="372" spans="1:1" x14ac:dyDescent="0.2">
      <c r="A372" s="195"/>
    </row>
    <row r="373" spans="1:1" x14ac:dyDescent="0.2">
      <c r="A373" s="195"/>
    </row>
    <row r="374" spans="1:1" x14ac:dyDescent="0.2">
      <c r="A374" s="195"/>
    </row>
    <row r="375" spans="1:1" x14ac:dyDescent="0.2">
      <c r="A375" s="195"/>
    </row>
    <row r="376" spans="1:1" x14ac:dyDescent="0.2">
      <c r="A376" s="195"/>
    </row>
    <row r="377" spans="1:1" x14ac:dyDescent="0.2">
      <c r="A377" s="195"/>
    </row>
    <row r="378" spans="1:1" x14ac:dyDescent="0.2">
      <c r="A378" s="195"/>
    </row>
    <row r="379" spans="1:1" x14ac:dyDescent="0.2">
      <c r="A379" s="195"/>
    </row>
    <row r="380" spans="1:1" x14ac:dyDescent="0.2">
      <c r="A380" s="195"/>
    </row>
    <row r="381" spans="1:1" x14ac:dyDescent="0.2">
      <c r="A381" s="195"/>
    </row>
    <row r="382" spans="1:1" x14ac:dyDescent="0.2">
      <c r="A382" s="195"/>
    </row>
    <row r="383" spans="1:1" x14ac:dyDescent="0.2">
      <c r="A383" s="195"/>
    </row>
    <row r="384" spans="1:1" x14ac:dyDescent="0.2">
      <c r="A384" s="195"/>
    </row>
    <row r="385" spans="1:1" x14ac:dyDescent="0.2">
      <c r="A385" s="195"/>
    </row>
    <row r="386" spans="1:1" x14ac:dyDescent="0.2">
      <c r="A386" s="195"/>
    </row>
    <row r="387" spans="1:1" x14ac:dyDescent="0.2">
      <c r="A387" s="195"/>
    </row>
    <row r="388" spans="1:1" x14ac:dyDescent="0.2">
      <c r="A388" s="195"/>
    </row>
    <row r="389" spans="1:1" x14ac:dyDescent="0.2">
      <c r="A389" s="195"/>
    </row>
    <row r="390" spans="1:1" x14ac:dyDescent="0.2">
      <c r="A390" s="195"/>
    </row>
    <row r="391" spans="1:1" x14ac:dyDescent="0.2">
      <c r="A391" s="195"/>
    </row>
    <row r="392" spans="1:1" x14ac:dyDescent="0.2">
      <c r="A392" s="195"/>
    </row>
    <row r="393" spans="1:1" x14ac:dyDescent="0.2">
      <c r="A393" s="195"/>
    </row>
    <row r="394" spans="1:1" x14ac:dyDescent="0.2">
      <c r="A394" s="195"/>
    </row>
    <row r="395" spans="1:1" x14ac:dyDescent="0.2">
      <c r="A395" s="195"/>
    </row>
    <row r="396" spans="1:1" x14ac:dyDescent="0.2">
      <c r="A396" s="195"/>
    </row>
    <row r="397" spans="1:1" x14ac:dyDescent="0.2">
      <c r="A397" s="195"/>
    </row>
    <row r="398" spans="1:1" x14ac:dyDescent="0.2">
      <c r="A398" s="195"/>
    </row>
    <row r="399" spans="1:1" x14ac:dyDescent="0.2">
      <c r="A399" s="195"/>
    </row>
    <row r="400" spans="1:1" x14ac:dyDescent="0.2">
      <c r="A400" s="195"/>
    </row>
    <row r="401" spans="1:1" x14ac:dyDescent="0.2">
      <c r="A401" s="195"/>
    </row>
    <row r="402" spans="1:1" x14ac:dyDescent="0.2">
      <c r="A402" s="195"/>
    </row>
    <row r="403" spans="1:1" x14ac:dyDescent="0.2">
      <c r="A403" s="195"/>
    </row>
    <row r="404" spans="1:1" x14ac:dyDescent="0.2">
      <c r="A404" s="195"/>
    </row>
    <row r="405" spans="1:1" x14ac:dyDescent="0.2">
      <c r="A405" s="195"/>
    </row>
    <row r="406" spans="1:1" x14ac:dyDescent="0.2">
      <c r="A406" s="195"/>
    </row>
    <row r="407" spans="1:1" x14ac:dyDescent="0.2">
      <c r="A407" s="195"/>
    </row>
    <row r="408" spans="1:1" x14ac:dyDescent="0.2">
      <c r="A408" s="195"/>
    </row>
    <row r="409" spans="1:1" x14ac:dyDescent="0.2">
      <c r="A409" s="195"/>
    </row>
    <row r="410" spans="1:1" x14ac:dyDescent="0.2">
      <c r="A410" s="195"/>
    </row>
    <row r="411" spans="1:1" x14ac:dyDescent="0.2">
      <c r="A411" s="195"/>
    </row>
    <row r="412" spans="1:1" x14ac:dyDescent="0.2">
      <c r="A412" s="195"/>
    </row>
    <row r="413" spans="1:1" x14ac:dyDescent="0.2">
      <c r="A413" s="195"/>
    </row>
    <row r="414" spans="1:1" x14ac:dyDescent="0.2">
      <c r="A414" s="195"/>
    </row>
    <row r="415" spans="1:1" x14ac:dyDescent="0.2">
      <c r="A415" s="195"/>
    </row>
    <row r="416" spans="1:1" x14ac:dyDescent="0.2">
      <c r="A416" s="195"/>
    </row>
    <row r="417" spans="1:1" x14ac:dyDescent="0.2">
      <c r="A417" s="195"/>
    </row>
    <row r="418" spans="1:1" x14ac:dyDescent="0.2">
      <c r="A418" s="195"/>
    </row>
    <row r="419" spans="1:1" x14ac:dyDescent="0.2">
      <c r="A419" s="195"/>
    </row>
    <row r="420" spans="1:1" x14ac:dyDescent="0.2">
      <c r="A420" s="195"/>
    </row>
    <row r="421" spans="1:1" x14ac:dyDescent="0.2">
      <c r="A421" s="195"/>
    </row>
    <row r="422" spans="1:1" x14ac:dyDescent="0.2">
      <c r="A422" s="195"/>
    </row>
    <row r="423" spans="1:1" x14ac:dyDescent="0.2">
      <c r="A423" s="195"/>
    </row>
    <row r="424" spans="1:1" x14ac:dyDescent="0.2">
      <c r="A424" s="195"/>
    </row>
    <row r="425" spans="1:1" x14ac:dyDescent="0.2">
      <c r="A425" s="195"/>
    </row>
    <row r="426" spans="1:1" x14ac:dyDescent="0.2">
      <c r="A426" s="195"/>
    </row>
    <row r="427" spans="1:1" x14ac:dyDescent="0.2">
      <c r="A427" s="195"/>
    </row>
    <row r="428" spans="1:1" x14ac:dyDescent="0.2">
      <c r="A428" s="195"/>
    </row>
    <row r="429" spans="1:1" x14ac:dyDescent="0.2">
      <c r="A429" s="195"/>
    </row>
    <row r="430" spans="1:1" x14ac:dyDescent="0.2">
      <c r="A430" s="195"/>
    </row>
    <row r="431" spans="1:1" x14ac:dyDescent="0.2">
      <c r="A431" s="195"/>
    </row>
    <row r="432" spans="1:1" x14ac:dyDescent="0.2">
      <c r="A432" s="195"/>
    </row>
    <row r="433" spans="1:1" x14ac:dyDescent="0.2">
      <c r="A433" s="195"/>
    </row>
    <row r="434" spans="1:1" x14ac:dyDescent="0.2">
      <c r="A434" s="195"/>
    </row>
    <row r="435" spans="1:1" x14ac:dyDescent="0.2">
      <c r="A435" s="195"/>
    </row>
    <row r="436" spans="1:1" x14ac:dyDescent="0.2">
      <c r="A436" s="195"/>
    </row>
    <row r="437" spans="1:1" x14ac:dyDescent="0.2">
      <c r="A437" s="195"/>
    </row>
    <row r="438" spans="1:1" x14ac:dyDescent="0.2">
      <c r="A438" s="195"/>
    </row>
    <row r="439" spans="1:1" x14ac:dyDescent="0.2">
      <c r="A439" s="195"/>
    </row>
    <row r="440" spans="1:1" x14ac:dyDescent="0.2">
      <c r="A440" s="195"/>
    </row>
    <row r="441" spans="1:1" x14ac:dyDescent="0.2">
      <c r="A441" s="195"/>
    </row>
    <row r="442" spans="1:1" x14ac:dyDescent="0.2">
      <c r="A442" s="195"/>
    </row>
    <row r="443" spans="1:1" x14ac:dyDescent="0.2">
      <c r="A443" s="195"/>
    </row>
    <row r="444" spans="1:1" x14ac:dyDescent="0.2">
      <c r="A444" s="195"/>
    </row>
    <row r="445" spans="1:1" x14ac:dyDescent="0.2">
      <c r="A445" s="195"/>
    </row>
    <row r="446" spans="1:1" x14ac:dyDescent="0.2">
      <c r="A446" s="195"/>
    </row>
    <row r="447" spans="1:1" x14ac:dyDescent="0.2">
      <c r="A447" s="195"/>
    </row>
    <row r="448" spans="1:1" x14ac:dyDescent="0.2">
      <c r="A448" s="195"/>
    </row>
    <row r="449" spans="1:1" x14ac:dyDescent="0.2">
      <c r="A449" s="195"/>
    </row>
    <row r="450" spans="1:1" x14ac:dyDescent="0.2">
      <c r="A450" s="195"/>
    </row>
    <row r="451" spans="1:1" x14ac:dyDescent="0.2">
      <c r="A451" s="195"/>
    </row>
    <row r="452" spans="1:1" x14ac:dyDescent="0.2">
      <c r="A452" s="195"/>
    </row>
    <row r="453" spans="1:1" x14ac:dyDescent="0.2">
      <c r="A453" s="195"/>
    </row>
    <row r="454" spans="1:1" x14ac:dyDescent="0.2">
      <c r="A454" s="195"/>
    </row>
    <row r="455" spans="1:1" x14ac:dyDescent="0.2">
      <c r="A455" s="195"/>
    </row>
    <row r="456" spans="1:1" x14ac:dyDescent="0.2">
      <c r="A456" s="195"/>
    </row>
    <row r="457" spans="1:1" x14ac:dyDescent="0.2">
      <c r="A457" s="195"/>
    </row>
    <row r="458" spans="1:1" x14ac:dyDescent="0.2">
      <c r="A458" s="195"/>
    </row>
    <row r="459" spans="1:1" x14ac:dyDescent="0.2">
      <c r="A459" s="195"/>
    </row>
    <row r="460" spans="1:1" x14ac:dyDescent="0.2">
      <c r="A460" s="195"/>
    </row>
    <row r="461" spans="1:1" x14ac:dyDescent="0.2">
      <c r="A461" s="195"/>
    </row>
    <row r="462" spans="1:1" x14ac:dyDescent="0.2">
      <c r="A462" s="195"/>
    </row>
    <row r="463" spans="1:1" x14ac:dyDescent="0.2">
      <c r="A463" s="195"/>
    </row>
    <row r="464" spans="1:1" x14ac:dyDescent="0.2">
      <c r="A464" s="195"/>
    </row>
    <row r="465" spans="1:1" x14ac:dyDescent="0.2">
      <c r="A465" s="195"/>
    </row>
    <row r="466" spans="1:1" x14ac:dyDescent="0.2">
      <c r="A466" s="195"/>
    </row>
    <row r="467" spans="1:1" x14ac:dyDescent="0.2">
      <c r="A467" s="195"/>
    </row>
    <row r="468" spans="1:1" x14ac:dyDescent="0.2">
      <c r="A468" s="195"/>
    </row>
    <row r="469" spans="1:1" x14ac:dyDescent="0.2">
      <c r="A469" s="195"/>
    </row>
    <row r="470" spans="1:1" x14ac:dyDescent="0.2">
      <c r="A470" s="195"/>
    </row>
    <row r="471" spans="1:1" x14ac:dyDescent="0.2">
      <c r="A471" s="195"/>
    </row>
    <row r="472" spans="1:1" x14ac:dyDescent="0.2">
      <c r="A472" s="195"/>
    </row>
    <row r="473" spans="1:1" x14ac:dyDescent="0.2">
      <c r="A473" s="195"/>
    </row>
    <row r="474" spans="1:1" x14ac:dyDescent="0.2">
      <c r="A474" s="195"/>
    </row>
    <row r="475" spans="1:1" x14ac:dyDescent="0.2">
      <c r="A475" s="195"/>
    </row>
    <row r="476" spans="1:1" x14ac:dyDescent="0.2">
      <c r="A476" s="195"/>
    </row>
    <row r="477" spans="1:1" x14ac:dyDescent="0.2">
      <c r="A477" s="195"/>
    </row>
    <row r="478" spans="1:1" x14ac:dyDescent="0.2">
      <c r="A478" s="195"/>
    </row>
    <row r="479" spans="1:1" x14ac:dyDescent="0.2">
      <c r="A479" s="195"/>
    </row>
    <row r="480" spans="1:1" x14ac:dyDescent="0.2">
      <c r="A480" s="195"/>
    </row>
    <row r="481" spans="1:1" x14ac:dyDescent="0.2">
      <c r="A481" s="195"/>
    </row>
    <row r="482" spans="1:1" x14ac:dyDescent="0.2">
      <c r="A482" s="195"/>
    </row>
    <row r="483" spans="1:1" x14ac:dyDescent="0.2">
      <c r="A483" s="195"/>
    </row>
    <row r="484" spans="1:1" x14ac:dyDescent="0.2">
      <c r="A484" s="195"/>
    </row>
    <row r="485" spans="1:1" x14ac:dyDescent="0.2">
      <c r="A485" s="195"/>
    </row>
    <row r="486" spans="1:1" x14ac:dyDescent="0.2">
      <c r="A486" s="195"/>
    </row>
    <row r="487" spans="1:1" x14ac:dyDescent="0.2">
      <c r="A487" s="195"/>
    </row>
    <row r="488" spans="1:1" x14ac:dyDescent="0.2">
      <c r="A488" s="195"/>
    </row>
    <row r="489" spans="1:1" x14ac:dyDescent="0.2">
      <c r="A489" s="195"/>
    </row>
    <row r="490" spans="1:1" x14ac:dyDescent="0.2">
      <c r="A490" s="195"/>
    </row>
    <row r="491" spans="1:1" x14ac:dyDescent="0.2">
      <c r="A491" s="195"/>
    </row>
    <row r="492" spans="1:1" x14ac:dyDescent="0.2">
      <c r="A492" s="195"/>
    </row>
    <row r="493" spans="1:1" x14ac:dyDescent="0.2">
      <c r="A493" s="195"/>
    </row>
    <row r="494" spans="1:1" x14ac:dyDescent="0.2">
      <c r="A494" s="195"/>
    </row>
    <row r="495" spans="1:1" x14ac:dyDescent="0.2">
      <c r="A495" s="195"/>
    </row>
    <row r="496" spans="1:1" x14ac:dyDescent="0.2">
      <c r="A496" s="195"/>
    </row>
    <row r="497" spans="1:1" x14ac:dyDescent="0.2">
      <c r="A497" s="195"/>
    </row>
    <row r="498" spans="1:1" x14ac:dyDescent="0.2">
      <c r="A498" s="195"/>
    </row>
    <row r="499" spans="1:1" x14ac:dyDescent="0.2">
      <c r="A499" s="195"/>
    </row>
    <row r="500" spans="1:1" x14ac:dyDescent="0.2">
      <c r="A500" s="195"/>
    </row>
    <row r="501" spans="1:1" x14ac:dyDescent="0.2">
      <c r="A501" s="195"/>
    </row>
    <row r="502" spans="1:1" x14ac:dyDescent="0.2">
      <c r="A502" s="195"/>
    </row>
    <row r="503" spans="1:1" x14ac:dyDescent="0.2">
      <c r="A503" s="195"/>
    </row>
    <row r="504" spans="1:1" x14ac:dyDescent="0.2">
      <c r="A504" s="195"/>
    </row>
    <row r="505" spans="1:1" x14ac:dyDescent="0.2">
      <c r="A505" s="195"/>
    </row>
    <row r="506" spans="1:1" x14ac:dyDescent="0.2">
      <c r="A506" s="195"/>
    </row>
    <row r="507" spans="1:1" x14ac:dyDescent="0.2">
      <c r="A507" s="195"/>
    </row>
    <row r="508" spans="1:1" x14ac:dyDescent="0.2">
      <c r="A508" s="195"/>
    </row>
    <row r="509" spans="1:1" x14ac:dyDescent="0.2">
      <c r="A509" s="195"/>
    </row>
    <row r="510" spans="1:1" x14ac:dyDescent="0.2">
      <c r="A510" s="195"/>
    </row>
    <row r="511" spans="1:1" x14ac:dyDescent="0.2">
      <c r="A511" s="195"/>
    </row>
    <row r="512" spans="1:1" x14ac:dyDescent="0.2">
      <c r="A512" s="195"/>
    </row>
    <row r="513" spans="1:1" x14ac:dyDescent="0.2">
      <c r="A513" s="195"/>
    </row>
    <row r="514" spans="1:1" x14ac:dyDescent="0.2">
      <c r="A514" s="195"/>
    </row>
    <row r="515" spans="1:1" x14ac:dyDescent="0.2">
      <c r="A515" s="195"/>
    </row>
    <row r="516" spans="1:1" x14ac:dyDescent="0.2">
      <c r="A516" s="195"/>
    </row>
    <row r="517" spans="1:1" x14ac:dyDescent="0.2">
      <c r="A517" s="195"/>
    </row>
    <row r="518" spans="1:1" x14ac:dyDescent="0.2">
      <c r="A518" s="195"/>
    </row>
    <row r="519" spans="1:1" x14ac:dyDescent="0.2">
      <c r="A519" s="195"/>
    </row>
    <row r="520" spans="1:1" x14ac:dyDescent="0.2">
      <c r="A520" s="195"/>
    </row>
    <row r="521" spans="1:1" x14ac:dyDescent="0.2">
      <c r="A521" s="195"/>
    </row>
    <row r="522" spans="1:1" x14ac:dyDescent="0.2">
      <c r="A522" s="195"/>
    </row>
    <row r="523" spans="1:1" x14ac:dyDescent="0.2">
      <c r="A523" s="195"/>
    </row>
    <row r="524" spans="1:1" x14ac:dyDescent="0.2">
      <c r="A524" s="195"/>
    </row>
    <row r="525" spans="1:1" x14ac:dyDescent="0.2">
      <c r="A525" s="195"/>
    </row>
    <row r="526" spans="1:1" x14ac:dyDescent="0.2">
      <c r="A526" s="195"/>
    </row>
    <row r="527" spans="1:1" x14ac:dyDescent="0.2">
      <c r="A527" s="195"/>
    </row>
    <row r="528" spans="1:1" x14ac:dyDescent="0.2">
      <c r="A528" s="195"/>
    </row>
    <row r="529" spans="1:1" x14ac:dyDescent="0.2">
      <c r="A529" s="195"/>
    </row>
    <row r="530" spans="1:1" x14ac:dyDescent="0.2">
      <c r="A530" s="195"/>
    </row>
    <row r="531" spans="1:1" x14ac:dyDescent="0.2">
      <c r="A531" s="195"/>
    </row>
    <row r="532" spans="1:1" x14ac:dyDescent="0.2">
      <c r="A532" s="195"/>
    </row>
    <row r="533" spans="1:1" x14ac:dyDescent="0.2">
      <c r="A533" s="195"/>
    </row>
    <row r="534" spans="1:1" x14ac:dyDescent="0.2">
      <c r="A534" s="195"/>
    </row>
    <row r="535" spans="1:1" x14ac:dyDescent="0.2">
      <c r="A535" s="195"/>
    </row>
    <row r="536" spans="1:1" x14ac:dyDescent="0.2">
      <c r="A536" s="195"/>
    </row>
    <row r="537" spans="1:1" x14ac:dyDescent="0.2">
      <c r="A537" s="195"/>
    </row>
    <row r="538" spans="1:1" x14ac:dyDescent="0.2">
      <c r="A538" s="195"/>
    </row>
    <row r="539" spans="1:1" x14ac:dyDescent="0.2">
      <c r="A539" s="195"/>
    </row>
    <row r="540" spans="1:1" x14ac:dyDescent="0.2">
      <c r="A540" s="195"/>
    </row>
    <row r="541" spans="1:1" x14ac:dyDescent="0.2">
      <c r="A541" s="195"/>
    </row>
    <row r="542" spans="1:1" x14ac:dyDescent="0.2">
      <c r="A542" s="195"/>
    </row>
    <row r="543" spans="1:1" x14ac:dyDescent="0.2">
      <c r="A543" s="195"/>
    </row>
    <row r="544" spans="1:1" x14ac:dyDescent="0.2">
      <c r="A544" s="195"/>
    </row>
    <row r="545" spans="1:1" x14ac:dyDescent="0.2">
      <c r="A545" s="195"/>
    </row>
    <row r="546" spans="1:1" x14ac:dyDescent="0.2">
      <c r="A546" s="195"/>
    </row>
    <row r="547" spans="1:1" x14ac:dyDescent="0.2">
      <c r="A547" s="195"/>
    </row>
    <row r="548" spans="1:1" x14ac:dyDescent="0.2">
      <c r="A548" s="195"/>
    </row>
    <row r="549" spans="1:1" x14ac:dyDescent="0.2">
      <c r="A549" s="195"/>
    </row>
    <row r="550" spans="1:1" x14ac:dyDescent="0.2">
      <c r="A550" s="195"/>
    </row>
    <row r="551" spans="1:1" x14ac:dyDescent="0.2">
      <c r="A551" s="195"/>
    </row>
    <row r="552" spans="1:1" x14ac:dyDescent="0.2">
      <c r="A552" s="195"/>
    </row>
    <row r="553" spans="1:1" x14ac:dyDescent="0.2">
      <c r="A553" s="195"/>
    </row>
    <row r="554" spans="1:1" x14ac:dyDescent="0.2">
      <c r="A554" s="195"/>
    </row>
    <row r="555" spans="1:1" x14ac:dyDescent="0.2">
      <c r="A555" s="195"/>
    </row>
    <row r="556" spans="1:1" x14ac:dyDescent="0.2">
      <c r="A556" s="195"/>
    </row>
    <row r="557" spans="1:1" x14ac:dyDescent="0.2">
      <c r="A557" s="195"/>
    </row>
    <row r="558" spans="1:1" x14ac:dyDescent="0.2">
      <c r="A558" s="195"/>
    </row>
    <row r="559" spans="1:1" x14ac:dyDescent="0.2">
      <c r="A559" s="195"/>
    </row>
    <row r="560" spans="1:1" x14ac:dyDescent="0.2">
      <c r="A560" s="195"/>
    </row>
    <row r="561" spans="1:1" x14ac:dyDescent="0.2">
      <c r="A561" s="195"/>
    </row>
    <row r="562" spans="1:1" x14ac:dyDescent="0.2">
      <c r="A562" s="195"/>
    </row>
    <row r="563" spans="1:1" x14ac:dyDescent="0.2">
      <c r="A563" s="195"/>
    </row>
    <row r="564" spans="1:1" x14ac:dyDescent="0.2">
      <c r="A564" s="195"/>
    </row>
    <row r="565" spans="1:1" x14ac:dyDescent="0.2">
      <c r="A565" s="195"/>
    </row>
    <row r="566" spans="1:1" x14ac:dyDescent="0.2">
      <c r="A566" s="195"/>
    </row>
    <row r="567" spans="1:1" x14ac:dyDescent="0.2">
      <c r="A567" s="195"/>
    </row>
    <row r="568" spans="1:1" x14ac:dyDescent="0.2">
      <c r="A568" s="195"/>
    </row>
    <row r="569" spans="1:1" x14ac:dyDescent="0.2">
      <c r="A569" s="195"/>
    </row>
    <row r="570" spans="1:1" x14ac:dyDescent="0.2">
      <c r="A570" s="195"/>
    </row>
    <row r="571" spans="1:1" x14ac:dyDescent="0.2">
      <c r="A571" s="195"/>
    </row>
    <row r="572" spans="1:1" x14ac:dyDescent="0.2">
      <c r="A572" s="195"/>
    </row>
    <row r="573" spans="1:1" x14ac:dyDescent="0.2">
      <c r="A573" s="195"/>
    </row>
    <row r="574" spans="1:1" x14ac:dyDescent="0.2">
      <c r="A574" s="195"/>
    </row>
    <row r="575" spans="1:1" x14ac:dyDescent="0.2">
      <c r="A575" s="195"/>
    </row>
    <row r="576" spans="1:1" x14ac:dyDescent="0.2">
      <c r="A576" s="195"/>
    </row>
    <row r="577" spans="1:1" x14ac:dyDescent="0.2">
      <c r="A577" s="195"/>
    </row>
    <row r="578" spans="1:1" x14ac:dyDescent="0.2">
      <c r="A578" s="195"/>
    </row>
    <row r="579" spans="1:1" x14ac:dyDescent="0.2">
      <c r="A579" s="195"/>
    </row>
    <row r="580" spans="1:1" x14ac:dyDescent="0.2">
      <c r="A580" s="195"/>
    </row>
    <row r="581" spans="1:1" x14ac:dyDescent="0.2">
      <c r="A581" s="195"/>
    </row>
    <row r="582" spans="1:1" x14ac:dyDescent="0.2">
      <c r="A582" s="195"/>
    </row>
    <row r="583" spans="1:1" x14ac:dyDescent="0.2">
      <c r="A583" s="195"/>
    </row>
    <row r="584" spans="1:1" x14ac:dyDescent="0.2">
      <c r="A584" s="195"/>
    </row>
    <row r="585" spans="1:1" x14ac:dyDescent="0.2">
      <c r="A585" s="195"/>
    </row>
    <row r="586" spans="1:1" x14ac:dyDescent="0.2">
      <c r="A586" s="195"/>
    </row>
    <row r="587" spans="1:1" x14ac:dyDescent="0.2">
      <c r="A587" s="195"/>
    </row>
    <row r="588" spans="1:1" x14ac:dyDescent="0.2">
      <c r="A588" s="195"/>
    </row>
    <row r="589" spans="1:1" x14ac:dyDescent="0.2">
      <c r="A589" s="195"/>
    </row>
    <row r="590" spans="1:1" x14ac:dyDescent="0.2">
      <c r="A590" s="195"/>
    </row>
    <row r="591" spans="1:1" x14ac:dyDescent="0.2">
      <c r="A591" s="195"/>
    </row>
    <row r="592" spans="1:1" x14ac:dyDescent="0.2">
      <c r="A592" s="195"/>
    </row>
    <row r="593" spans="1:1" x14ac:dyDescent="0.2">
      <c r="A593" s="195"/>
    </row>
    <row r="594" spans="1:1" x14ac:dyDescent="0.2">
      <c r="A594" s="195"/>
    </row>
    <row r="595" spans="1:1" x14ac:dyDescent="0.2">
      <c r="A595" s="195"/>
    </row>
    <row r="596" spans="1:1" x14ac:dyDescent="0.2">
      <c r="A596" s="195"/>
    </row>
    <row r="597" spans="1:1" x14ac:dyDescent="0.2">
      <c r="A597" s="195"/>
    </row>
    <row r="598" spans="1:1" x14ac:dyDescent="0.2">
      <c r="A598" s="195"/>
    </row>
    <row r="599" spans="1:1" x14ac:dyDescent="0.2">
      <c r="A599" s="195"/>
    </row>
    <row r="600" spans="1:1" x14ac:dyDescent="0.2">
      <c r="A600" s="195"/>
    </row>
    <row r="601" spans="1:1" x14ac:dyDescent="0.2">
      <c r="A601" s="195"/>
    </row>
    <row r="602" spans="1:1" x14ac:dyDescent="0.2">
      <c r="A602" s="195"/>
    </row>
    <row r="603" spans="1:1" x14ac:dyDescent="0.2">
      <c r="A603" s="195"/>
    </row>
    <row r="604" spans="1:1" x14ac:dyDescent="0.2">
      <c r="A604" s="195"/>
    </row>
    <row r="605" spans="1:1" x14ac:dyDescent="0.2">
      <c r="A605" s="195"/>
    </row>
    <row r="606" spans="1:1" x14ac:dyDescent="0.2">
      <c r="A606" s="195"/>
    </row>
    <row r="607" spans="1:1" x14ac:dyDescent="0.2">
      <c r="A607" s="195"/>
    </row>
    <row r="608" spans="1:1" x14ac:dyDescent="0.2">
      <c r="A608" s="195"/>
    </row>
    <row r="609" spans="1:1" x14ac:dyDescent="0.2">
      <c r="A609" s="195"/>
    </row>
    <row r="610" spans="1:1" x14ac:dyDescent="0.2">
      <c r="A610" s="195"/>
    </row>
    <row r="611" spans="1:1" x14ac:dyDescent="0.2">
      <c r="A611" s="195"/>
    </row>
    <row r="612" spans="1:1" x14ac:dyDescent="0.2">
      <c r="A612" s="195"/>
    </row>
    <row r="613" spans="1:1" x14ac:dyDescent="0.2">
      <c r="A613" s="195"/>
    </row>
    <row r="614" spans="1:1" x14ac:dyDescent="0.2">
      <c r="A614" s="195"/>
    </row>
    <row r="615" spans="1:1" x14ac:dyDescent="0.2">
      <c r="A615" s="195"/>
    </row>
    <row r="616" spans="1:1" x14ac:dyDescent="0.2">
      <c r="A616" s="195"/>
    </row>
    <row r="617" spans="1:1" x14ac:dyDescent="0.2">
      <c r="A617" s="195"/>
    </row>
    <row r="618" spans="1:1" x14ac:dyDescent="0.2">
      <c r="A618" s="195"/>
    </row>
    <row r="619" spans="1:1" x14ac:dyDescent="0.2">
      <c r="A619" s="195"/>
    </row>
    <row r="620" spans="1:1" x14ac:dyDescent="0.2">
      <c r="A620" s="195"/>
    </row>
    <row r="621" spans="1:1" x14ac:dyDescent="0.2">
      <c r="A621" s="195"/>
    </row>
    <row r="622" spans="1:1" x14ac:dyDescent="0.2">
      <c r="A622" s="195"/>
    </row>
    <row r="623" spans="1:1" x14ac:dyDescent="0.2">
      <c r="A623" s="195"/>
    </row>
    <row r="624" spans="1:1" x14ac:dyDescent="0.2">
      <c r="A624" s="195"/>
    </row>
    <row r="625" spans="1:1" x14ac:dyDescent="0.2">
      <c r="A625" s="195"/>
    </row>
    <row r="626" spans="1:1" x14ac:dyDescent="0.2">
      <c r="A626" s="195"/>
    </row>
    <row r="627" spans="1:1" x14ac:dyDescent="0.2">
      <c r="A627" s="195"/>
    </row>
    <row r="628" spans="1:1" x14ac:dyDescent="0.2">
      <c r="A628" s="195"/>
    </row>
    <row r="629" spans="1:1" x14ac:dyDescent="0.2">
      <c r="A629" s="195"/>
    </row>
    <row r="630" spans="1:1" x14ac:dyDescent="0.2">
      <c r="A630" s="195"/>
    </row>
    <row r="631" spans="1:1" x14ac:dyDescent="0.2">
      <c r="A631" s="195"/>
    </row>
    <row r="632" spans="1:1" x14ac:dyDescent="0.2">
      <c r="A632" s="195"/>
    </row>
    <row r="633" spans="1:1" x14ac:dyDescent="0.2">
      <c r="A633" s="195"/>
    </row>
    <row r="634" spans="1:1" x14ac:dyDescent="0.2">
      <c r="A634" s="195"/>
    </row>
    <row r="635" spans="1:1" x14ac:dyDescent="0.2">
      <c r="A635" s="195"/>
    </row>
    <row r="636" spans="1:1" x14ac:dyDescent="0.2">
      <c r="A636" s="195"/>
    </row>
    <row r="637" spans="1:1" x14ac:dyDescent="0.2">
      <c r="A637" s="195"/>
    </row>
    <row r="638" spans="1:1" x14ac:dyDescent="0.2">
      <c r="A638" s="195"/>
    </row>
    <row r="639" spans="1:1" x14ac:dyDescent="0.2">
      <c r="A639" s="195"/>
    </row>
    <row r="640" spans="1:1" x14ac:dyDescent="0.2">
      <c r="A640" s="195"/>
    </row>
    <row r="641" spans="1:1" x14ac:dyDescent="0.2">
      <c r="A641" s="195"/>
    </row>
    <row r="642" spans="1:1" x14ac:dyDescent="0.2">
      <c r="A642" s="195"/>
    </row>
    <row r="643" spans="1:1" x14ac:dyDescent="0.2">
      <c r="A643" s="195"/>
    </row>
    <row r="644" spans="1:1" x14ac:dyDescent="0.2">
      <c r="A644" s="195"/>
    </row>
    <row r="645" spans="1:1" x14ac:dyDescent="0.2">
      <c r="A645" s="195"/>
    </row>
    <row r="646" spans="1:1" x14ac:dyDescent="0.2">
      <c r="A646" s="195"/>
    </row>
    <row r="647" spans="1:1" x14ac:dyDescent="0.2">
      <c r="A647" s="195"/>
    </row>
    <row r="648" spans="1:1" x14ac:dyDescent="0.2">
      <c r="A648" s="195"/>
    </row>
    <row r="649" spans="1:1" x14ac:dyDescent="0.2">
      <c r="A649" s="195"/>
    </row>
    <row r="650" spans="1:1" x14ac:dyDescent="0.2">
      <c r="A650" s="195"/>
    </row>
    <row r="651" spans="1:1" x14ac:dyDescent="0.2">
      <c r="A651" s="195"/>
    </row>
    <row r="652" spans="1:1" x14ac:dyDescent="0.2">
      <c r="A652" s="195"/>
    </row>
    <row r="653" spans="1:1" x14ac:dyDescent="0.2">
      <c r="A653" s="195"/>
    </row>
    <row r="654" spans="1:1" x14ac:dyDescent="0.2">
      <c r="A654" s="195"/>
    </row>
    <row r="655" spans="1:1" x14ac:dyDescent="0.2">
      <c r="A655" s="195"/>
    </row>
    <row r="656" spans="1:1" x14ac:dyDescent="0.2">
      <c r="A656" s="195"/>
    </row>
    <row r="657" spans="1:1" x14ac:dyDescent="0.2">
      <c r="A657" s="195"/>
    </row>
    <row r="658" spans="1:1" x14ac:dyDescent="0.2">
      <c r="A658" s="195"/>
    </row>
    <row r="659" spans="1:1" x14ac:dyDescent="0.2">
      <c r="A659" s="195"/>
    </row>
    <row r="660" spans="1:1" x14ac:dyDescent="0.2">
      <c r="A660" s="195"/>
    </row>
    <row r="661" spans="1:1" x14ac:dyDescent="0.2">
      <c r="A661" s="195"/>
    </row>
    <row r="662" spans="1:1" x14ac:dyDescent="0.2">
      <c r="A662" s="195"/>
    </row>
    <row r="663" spans="1:1" x14ac:dyDescent="0.2">
      <c r="A663" s="195"/>
    </row>
    <row r="664" spans="1:1" x14ac:dyDescent="0.2">
      <c r="A664" s="195"/>
    </row>
    <row r="665" spans="1:1" x14ac:dyDescent="0.2">
      <c r="A665" s="195"/>
    </row>
    <row r="666" spans="1:1" x14ac:dyDescent="0.2">
      <c r="A666" s="195"/>
    </row>
    <row r="667" spans="1:1" x14ac:dyDescent="0.2">
      <c r="A667" s="195"/>
    </row>
    <row r="668" spans="1:1" x14ac:dyDescent="0.2">
      <c r="A668" s="195"/>
    </row>
    <row r="669" spans="1:1" x14ac:dyDescent="0.2">
      <c r="A669" s="195"/>
    </row>
    <row r="670" spans="1:1" x14ac:dyDescent="0.2">
      <c r="A670" s="195"/>
    </row>
    <row r="671" spans="1:1" x14ac:dyDescent="0.2">
      <c r="A671" s="195"/>
    </row>
    <row r="672" spans="1:1" x14ac:dyDescent="0.2">
      <c r="A672" s="195"/>
    </row>
    <row r="673" spans="1:1" x14ac:dyDescent="0.2">
      <c r="A673" s="195"/>
    </row>
    <row r="674" spans="1:1" x14ac:dyDescent="0.2">
      <c r="A674" s="195"/>
    </row>
    <row r="675" spans="1:1" x14ac:dyDescent="0.2">
      <c r="A675" s="195"/>
    </row>
    <row r="676" spans="1:1" x14ac:dyDescent="0.2">
      <c r="A676" s="195"/>
    </row>
    <row r="677" spans="1:1" x14ac:dyDescent="0.2">
      <c r="A677" s="195"/>
    </row>
    <row r="678" spans="1:1" x14ac:dyDescent="0.2">
      <c r="A678" s="195"/>
    </row>
    <row r="679" spans="1:1" x14ac:dyDescent="0.2">
      <c r="A679" s="195"/>
    </row>
    <row r="680" spans="1:1" x14ac:dyDescent="0.2">
      <c r="A680" s="195"/>
    </row>
    <row r="681" spans="1:1" x14ac:dyDescent="0.2">
      <c r="A681" s="195"/>
    </row>
    <row r="682" spans="1:1" x14ac:dyDescent="0.2">
      <c r="A682" s="195"/>
    </row>
    <row r="683" spans="1:1" x14ac:dyDescent="0.2">
      <c r="A683" s="195"/>
    </row>
    <row r="684" spans="1:1" x14ac:dyDescent="0.2">
      <c r="A684" s="195"/>
    </row>
    <row r="685" spans="1:1" x14ac:dyDescent="0.2">
      <c r="A685" s="195"/>
    </row>
    <row r="686" spans="1:1" x14ac:dyDescent="0.2">
      <c r="A686" s="195"/>
    </row>
    <row r="687" spans="1:1" x14ac:dyDescent="0.2">
      <c r="A687" s="195"/>
    </row>
    <row r="688" spans="1:1" x14ac:dyDescent="0.2">
      <c r="A688" s="195"/>
    </row>
    <row r="689" spans="1:1" x14ac:dyDescent="0.2">
      <c r="A689" s="195"/>
    </row>
    <row r="690" spans="1:1" x14ac:dyDescent="0.2">
      <c r="A690" s="195"/>
    </row>
    <row r="691" spans="1:1" x14ac:dyDescent="0.2">
      <c r="A691" s="195"/>
    </row>
    <row r="692" spans="1:1" x14ac:dyDescent="0.2">
      <c r="A692" s="195"/>
    </row>
    <row r="693" spans="1:1" x14ac:dyDescent="0.2">
      <c r="A693" s="195"/>
    </row>
    <row r="694" spans="1:1" x14ac:dyDescent="0.2">
      <c r="A694" s="195"/>
    </row>
    <row r="695" spans="1:1" x14ac:dyDescent="0.2">
      <c r="A695" s="195"/>
    </row>
    <row r="696" spans="1:1" x14ac:dyDescent="0.2">
      <c r="A696" s="195"/>
    </row>
    <row r="697" spans="1:1" x14ac:dyDescent="0.2">
      <c r="A697" s="195"/>
    </row>
    <row r="698" spans="1:1" x14ac:dyDescent="0.2">
      <c r="A698" s="195"/>
    </row>
    <row r="699" spans="1:1" x14ac:dyDescent="0.2">
      <c r="A699" s="195"/>
    </row>
    <row r="700" spans="1:1" x14ac:dyDescent="0.2">
      <c r="A700" s="195"/>
    </row>
    <row r="701" spans="1:1" x14ac:dyDescent="0.2">
      <c r="A701" s="195"/>
    </row>
    <row r="702" spans="1:1" x14ac:dyDescent="0.2">
      <c r="A702" s="195"/>
    </row>
    <row r="703" spans="1:1" x14ac:dyDescent="0.2">
      <c r="A703" s="195"/>
    </row>
    <row r="704" spans="1:1" x14ac:dyDescent="0.2">
      <c r="A704" s="195"/>
    </row>
    <row r="705" spans="1:1" x14ac:dyDescent="0.2">
      <c r="A705" s="195"/>
    </row>
    <row r="706" spans="1:1" x14ac:dyDescent="0.2">
      <c r="A706" s="195"/>
    </row>
    <row r="707" spans="1:1" x14ac:dyDescent="0.2">
      <c r="A707" s="195"/>
    </row>
    <row r="708" spans="1:1" x14ac:dyDescent="0.2">
      <c r="A708" s="195"/>
    </row>
    <row r="709" spans="1:1" x14ac:dyDescent="0.2">
      <c r="A709" s="195"/>
    </row>
    <row r="710" spans="1:1" x14ac:dyDescent="0.2">
      <c r="A710" s="195"/>
    </row>
    <row r="711" spans="1:1" x14ac:dyDescent="0.2">
      <c r="A711" s="195"/>
    </row>
    <row r="712" spans="1:1" x14ac:dyDescent="0.2">
      <c r="A712" s="195"/>
    </row>
    <row r="713" spans="1:1" x14ac:dyDescent="0.2">
      <c r="A713" s="195"/>
    </row>
    <row r="714" spans="1:1" x14ac:dyDescent="0.2">
      <c r="A714" s="195"/>
    </row>
    <row r="715" spans="1:1" x14ac:dyDescent="0.2">
      <c r="A715" s="195"/>
    </row>
    <row r="716" spans="1:1" x14ac:dyDescent="0.2">
      <c r="A716" s="195"/>
    </row>
    <row r="717" spans="1:1" x14ac:dyDescent="0.2">
      <c r="A717" s="195"/>
    </row>
    <row r="718" spans="1:1" x14ac:dyDescent="0.2">
      <c r="A718" s="195"/>
    </row>
    <row r="719" spans="1:1" x14ac:dyDescent="0.2">
      <c r="A719" s="195"/>
    </row>
    <row r="720" spans="1:1" x14ac:dyDescent="0.2">
      <c r="A720" s="195"/>
    </row>
    <row r="721" spans="1:1" x14ac:dyDescent="0.2">
      <c r="A721" s="195"/>
    </row>
    <row r="722" spans="1:1" x14ac:dyDescent="0.2">
      <c r="A722" s="195"/>
    </row>
    <row r="723" spans="1:1" x14ac:dyDescent="0.2">
      <c r="A723" s="195"/>
    </row>
    <row r="724" spans="1:1" x14ac:dyDescent="0.2">
      <c r="A724" s="195"/>
    </row>
    <row r="725" spans="1:1" x14ac:dyDescent="0.2">
      <c r="A725" s="195"/>
    </row>
    <row r="726" spans="1:1" x14ac:dyDescent="0.2">
      <c r="A726" s="195"/>
    </row>
    <row r="727" spans="1:1" x14ac:dyDescent="0.2">
      <c r="A727" s="195"/>
    </row>
    <row r="728" spans="1:1" x14ac:dyDescent="0.2">
      <c r="A728" s="195"/>
    </row>
    <row r="729" spans="1:1" x14ac:dyDescent="0.2">
      <c r="A729" s="195"/>
    </row>
    <row r="730" spans="1:1" x14ac:dyDescent="0.2">
      <c r="A730" s="195"/>
    </row>
    <row r="731" spans="1:1" x14ac:dyDescent="0.2">
      <c r="A731" s="195"/>
    </row>
    <row r="732" spans="1:1" x14ac:dyDescent="0.2">
      <c r="A732" s="195"/>
    </row>
    <row r="733" spans="1:1" x14ac:dyDescent="0.2">
      <c r="A733" s="195"/>
    </row>
    <row r="734" spans="1:1" x14ac:dyDescent="0.2">
      <c r="A734" s="195"/>
    </row>
    <row r="735" spans="1:1" x14ac:dyDescent="0.2">
      <c r="A735" s="195"/>
    </row>
    <row r="736" spans="1:1" x14ac:dyDescent="0.2">
      <c r="A736" s="195"/>
    </row>
    <row r="737" spans="1:1" x14ac:dyDescent="0.2">
      <c r="A737" s="195"/>
    </row>
    <row r="738" spans="1:1" x14ac:dyDescent="0.2">
      <c r="A738" s="195"/>
    </row>
    <row r="739" spans="1:1" x14ac:dyDescent="0.2">
      <c r="A739" s="195"/>
    </row>
    <row r="740" spans="1:1" x14ac:dyDescent="0.2">
      <c r="A740" s="195"/>
    </row>
    <row r="741" spans="1:1" x14ac:dyDescent="0.2">
      <c r="A741" s="195"/>
    </row>
    <row r="742" spans="1:1" x14ac:dyDescent="0.2">
      <c r="A742" s="195"/>
    </row>
    <row r="743" spans="1:1" x14ac:dyDescent="0.2">
      <c r="A743" s="195"/>
    </row>
    <row r="744" spans="1:1" x14ac:dyDescent="0.2">
      <c r="A744" s="195"/>
    </row>
    <row r="745" spans="1:1" x14ac:dyDescent="0.2">
      <c r="A745" s="195"/>
    </row>
    <row r="746" spans="1:1" x14ac:dyDescent="0.2">
      <c r="A746" s="195"/>
    </row>
    <row r="747" spans="1:1" x14ac:dyDescent="0.2">
      <c r="A747" s="195"/>
    </row>
    <row r="748" spans="1:1" x14ac:dyDescent="0.2">
      <c r="A748" s="195"/>
    </row>
    <row r="749" spans="1:1" x14ac:dyDescent="0.2">
      <c r="A749" s="195"/>
    </row>
    <row r="750" spans="1:1" x14ac:dyDescent="0.2">
      <c r="A750" s="195"/>
    </row>
    <row r="751" spans="1:1" x14ac:dyDescent="0.2">
      <c r="A751" s="195"/>
    </row>
    <row r="752" spans="1:1" x14ac:dyDescent="0.2">
      <c r="A752" s="195"/>
    </row>
    <row r="753" spans="1:1" x14ac:dyDescent="0.2">
      <c r="A753" s="195"/>
    </row>
    <row r="754" spans="1:1" x14ac:dyDescent="0.2">
      <c r="A754" s="195"/>
    </row>
    <row r="755" spans="1:1" x14ac:dyDescent="0.2">
      <c r="A755" s="195"/>
    </row>
    <row r="756" spans="1:1" x14ac:dyDescent="0.2">
      <c r="A756" s="195"/>
    </row>
    <row r="757" spans="1:1" x14ac:dyDescent="0.2">
      <c r="A757" s="195"/>
    </row>
    <row r="758" spans="1:1" x14ac:dyDescent="0.2">
      <c r="A758" s="195"/>
    </row>
    <row r="759" spans="1:1" x14ac:dyDescent="0.2">
      <c r="A759" s="195"/>
    </row>
    <row r="760" spans="1:1" x14ac:dyDescent="0.2">
      <c r="A760" s="195"/>
    </row>
    <row r="761" spans="1:1" x14ac:dyDescent="0.2">
      <c r="A761" s="195"/>
    </row>
    <row r="762" spans="1:1" x14ac:dyDescent="0.2">
      <c r="A762" s="195"/>
    </row>
    <row r="763" spans="1:1" x14ac:dyDescent="0.2">
      <c r="A763" s="195"/>
    </row>
    <row r="764" spans="1:1" x14ac:dyDescent="0.2">
      <c r="A764" s="195"/>
    </row>
    <row r="765" spans="1:1" x14ac:dyDescent="0.2">
      <c r="A765" s="195"/>
    </row>
    <row r="766" spans="1:1" x14ac:dyDescent="0.2">
      <c r="A766" s="195"/>
    </row>
    <row r="767" spans="1:1" x14ac:dyDescent="0.2">
      <c r="A767" s="195"/>
    </row>
    <row r="768" spans="1:1" x14ac:dyDescent="0.2">
      <c r="A768" s="195"/>
    </row>
    <row r="769" spans="1:1" x14ac:dyDescent="0.2">
      <c r="A769" s="195"/>
    </row>
    <row r="770" spans="1:1" x14ac:dyDescent="0.2">
      <c r="A770" s="195"/>
    </row>
    <row r="771" spans="1:1" x14ac:dyDescent="0.2">
      <c r="A771" s="195"/>
    </row>
    <row r="772" spans="1:1" x14ac:dyDescent="0.2">
      <c r="A772" s="195"/>
    </row>
    <row r="773" spans="1:1" x14ac:dyDescent="0.2">
      <c r="A773" s="195"/>
    </row>
    <row r="774" spans="1:1" x14ac:dyDescent="0.2">
      <c r="A774" s="195"/>
    </row>
    <row r="775" spans="1:1" x14ac:dyDescent="0.2">
      <c r="A775" s="195"/>
    </row>
    <row r="776" spans="1:1" x14ac:dyDescent="0.2">
      <c r="A776" s="195"/>
    </row>
    <row r="777" spans="1:1" x14ac:dyDescent="0.2">
      <c r="A777" s="195"/>
    </row>
    <row r="778" spans="1:1" x14ac:dyDescent="0.2">
      <c r="A778" s="195"/>
    </row>
    <row r="779" spans="1:1" x14ac:dyDescent="0.2">
      <c r="A779" s="195"/>
    </row>
    <row r="780" spans="1:1" x14ac:dyDescent="0.2">
      <c r="A780" s="195"/>
    </row>
    <row r="781" spans="1:1" x14ac:dyDescent="0.2">
      <c r="A781" s="195"/>
    </row>
    <row r="782" spans="1:1" x14ac:dyDescent="0.2">
      <c r="A782" s="195"/>
    </row>
    <row r="783" spans="1:1" x14ac:dyDescent="0.2">
      <c r="A783" s="195"/>
    </row>
    <row r="784" spans="1:1" x14ac:dyDescent="0.2">
      <c r="A784" s="195"/>
    </row>
    <row r="785" spans="1:1" x14ac:dyDescent="0.2">
      <c r="A785" s="195"/>
    </row>
    <row r="786" spans="1:1" x14ac:dyDescent="0.2">
      <c r="A786" s="195"/>
    </row>
    <row r="787" spans="1:1" x14ac:dyDescent="0.2">
      <c r="A787" s="195"/>
    </row>
    <row r="788" spans="1:1" x14ac:dyDescent="0.2">
      <c r="A788" s="195"/>
    </row>
    <row r="789" spans="1:1" x14ac:dyDescent="0.2">
      <c r="A789" s="195"/>
    </row>
    <row r="790" spans="1:1" x14ac:dyDescent="0.2">
      <c r="A790" s="195"/>
    </row>
    <row r="791" spans="1:1" x14ac:dyDescent="0.2">
      <c r="A791" s="195"/>
    </row>
    <row r="792" spans="1:1" x14ac:dyDescent="0.2">
      <c r="A792" s="195"/>
    </row>
    <row r="793" spans="1:1" x14ac:dyDescent="0.2">
      <c r="A793" s="195"/>
    </row>
    <row r="794" spans="1:1" x14ac:dyDescent="0.2">
      <c r="A794" s="195"/>
    </row>
    <row r="795" spans="1:1" x14ac:dyDescent="0.2">
      <c r="A795" s="195"/>
    </row>
    <row r="796" spans="1:1" x14ac:dyDescent="0.2">
      <c r="A796" s="195"/>
    </row>
    <row r="797" spans="1:1" x14ac:dyDescent="0.2">
      <c r="A797" s="195"/>
    </row>
    <row r="798" spans="1:1" x14ac:dyDescent="0.2">
      <c r="A798" s="195"/>
    </row>
    <row r="799" spans="1:1" x14ac:dyDescent="0.2">
      <c r="A799" s="195"/>
    </row>
    <row r="800" spans="1:1" x14ac:dyDescent="0.2">
      <c r="A800" s="195"/>
    </row>
    <row r="801" spans="1:1" x14ac:dyDescent="0.2">
      <c r="A801" s="195"/>
    </row>
    <row r="802" spans="1:1" x14ac:dyDescent="0.2">
      <c r="A802" s="195"/>
    </row>
    <row r="803" spans="1:1" x14ac:dyDescent="0.2">
      <c r="A803" s="195"/>
    </row>
    <row r="804" spans="1:1" x14ac:dyDescent="0.2">
      <c r="A804" s="195"/>
    </row>
    <row r="805" spans="1:1" x14ac:dyDescent="0.2">
      <c r="A805" s="195"/>
    </row>
    <row r="806" spans="1:1" x14ac:dyDescent="0.2">
      <c r="A806" s="195"/>
    </row>
    <row r="807" spans="1:1" x14ac:dyDescent="0.2">
      <c r="A807" s="195"/>
    </row>
    <row r="808" spans="1:1" x14ac:dyDescent="0.2">
      <c r="A808" s="195"/>
    </row>
    <row r="809" spans="1:1" x14ac:dyDescent="0.2">
      <c r="A809" s="195"/>
    </row>
    <row r="810" spans="1:1" x14ac:dyDescent="0.2">
      <c r="A810" s="195"/>
    </row>
    <row r="811" spans="1:1" x14ac:dyDescent="0.2">
      <c r="A811" s="195"/>
    </row>
    <row r="812" spans="1:1" x14ac:dyDescent="0.2">
      <c r="A812" s="195"/>
    </row>
    <row r="813" spans="1:1" x14ac:dyDescent="0.2">
      <c r="A813" s="195"/>
    </row>
    <row r="814" spans="1:1" x14ac:dyDescent="0.2">
      <c r="A814" s="195"/>
    </row>
    <row r="815" spans="1:1" x14ac:dyDescent="0.2">
      <c r="A815" s="195"/>
    </row>
    <row r="816" spans="1:1" x14ac:dyDescent="0.2">
      <c r="A816" s="195"/>
    </row>
    <row r="817" spans="1:1" x14ac:dyDescent="0.2">
      <c r="A817" s="195"/>
    </row>
    <row r="818" spans="1:1" x14ac:dyDescent="0.2">
      <c r="A818" s="195"/>
    </row>
    <row r="819" spans="1:1" x14ac:dyDescent="0.2">
      <c r="A819" s="195"/>
    </row>
    <row r="820" spans="1:1" x14ac:dyDescent="0.2">
      <c r="A820" s="195"/>
    </row>
    <row r="821" spans="1:1" x14ac:dyDescent="0.2">
      <c r="A821" s="195"/>
    </row>
    <row r="822" spans="1:1" x14ac:dyDescent="0.2">
      <c r="A822" s="195"/>
    </row>
    <row r="823" spans="1:1" x14ac:dyDescent="0.2">
      <c r="A823" s="195"/>
    </row>
    <row r="824" spans="1:1" x14ac:dyDescent="0.2">
      <c r="A824" s="195"/>
    </row>
    <row r="825" spans="1:1" x14ac:dyDescent="0.2">
      <c r="A825" s="195"/>
    </row>
    <row r="826" spans="1:1" x14ac:dyDescent="0.2">
      <c r="A826" s="195"/>
    </row>
    <row r="827" spans="1:1" x14ac:dyDescent="0.2">
      <c r="A827" s="195"/>
    </row>
    <row r="828" spans="1:1" x14ac:dyDescent="0.2">
      <c r="A828" s="195"/>
    </row>
    <row r="829" spans="1:1" x14ac:dyDescent="0.2">
      <c r="A829" s="195"/>
    </row>
    <row r="830" spans="1:1" x14ac:dyDescent="0.2">
      <c r="A830" s="195"/>
    </row>
    <row r="831" spans="1:1" x14ac:dyDescent="0.2">
      <c r="A831" s="195"/>
    </row>
    <row r="832" spans="1:1" x14ac:dyDescent="0.2">
      <c r="A832" s="195"/>
    </row>
    <row r="833" spans="1:1" x14ac:dyDescent="0.2">
      <c r="A833" s="195"/>
    </row>
    <row r="834" spans="1:1" x14ac:dyDescent="0.2">
      <c r="A834" s="195"/>
    </row>
    <row r="835" spans="1:1" x14ac:dyDescent="0.2">
      <c r="A835" s="195"/>
    </row>
    <row r="836" spans="1:1" x14ac:dyDescent="0.2">
      <c r="A836" s="195"/>
    </row>
    <row r="837" spans="1:1" x14ac:dyDescent="0.2">
      <c r="A837" s="195"/>
    </row>
    <row r="838" spans="1:1" x14ac:dyDescent="0.2">
      <c r="A838" s="195"/>
    </row>
    <row r="839" spans="1:1" x14ac:dyDescent="0.2">
      <c r="A839" s="195"/>
    </row>
    <row r="840" spans="1:1" x14ac:dyDescent="0.2">
      <c r="A840" s="195"/>
    </row>
    <row r="841" spans="1:1" x14ac:dyDescent="0.2">
      <c r="A841" s="195"/>
    </row>
    <row r="842" spans="1:1" x14ac:dyDescent="0.2">
      <c r="A842" s="195"/>
    </row>
    <row r="843" spans="1:1" x14ac:dyDescent="0.2">
      <c r="A843" s="195"/>
    </row>
    <row r="844" spans="1:1" x14ac:dyDescent="0.2">
      <c r="A844" s="195"/>
    </row>
    <row r="845" spans="1:1" x14ac:dyDescent="0.2">
      <c r="A845" s="195"/>
    </row>
    <row r="846" spans="1:1" x14ac:dyDescent="0.2">
      <c r="A846" s="195"/>
    </row>
    <row r="847" spans="1:1" x14ac:dyDescent="0.2">
      <c r="A847" s="195"/>
    </row>
    <row r="848" spans="1:1" x14ac:dyDescent="0.2">
      <c r="A848" s="195"/>
    </row>
    <row r="849" spans="1:1" x14ac:dyDescent="0.2">
      <c r="A849" s="195"/>
    </row>
    <row r="850" spans="1:1" x14ac:dyDescent="0.2">
      <c r="A850" s="195"/>
    </row>
    <row r="851" spans="1:1" x14ac:dyDescent="0.2">
      <c r="A851" s="195"/>
    </row>
  </sheetData>
  <sortState ref="B5:G24">
    <sortCondition ref="B5:B24"/>
  </sortState>
  <mergeCells count="3">
    <mergeCell ref="D2:G2"/>
    <mergeCell ref="A25:B25"/>
    <mergeCell ref="A2:B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workbookViewId="0">
      <selection activeCell="D25" sqref="D25:G25"/>
    </sheetView>
  </sheetViews>
  <sheetFormatPr defaultColWidth="26.140625" defaultRowHeight="12.75" x14ac:dyDescent="0.2"/>
  <cols>
    <col min="1" max="1" width="3.28515625" style="216" customWidth="1"/>
    <col min="2" max="2" width="40.42578125" style="216" customWidth="1"/>
    <col min="3" max="3" width="15.28515625" style="216" customWidth="1"/>
    <col min="4" max="4" width="21.140625" style="216" customWidth="1"/>
    <col min="5" max="7" width="18.7109375" style="216" customWidth="1"/>
    <col min="8" max="16384" width="26.140625" style="216"/>
  </cols>
  <sheetData>
    <row r="1" spans="1:7" ht="30" customHeight="1" thickBot="1" x14ac:dyDescent="0.25">
      <c r="A1" s="194"/>
    </row>
    <row r="2" spans="1:7" ht="17.25" customHeight="1" thickBot="1" x14ac:dyDescent="0.25">
      <c r="A2" s="261" t="s">
        <v>156</v>
      </c>
      <c r="B2" s="261"/>
      <c r="C2" s="220" t="s">
        <v>165</v>
      </c>
      <c r="D2" s="257" t="s">
        <v>148</v>
      </c>
      <c r="E2" s="262"/>
      <c r="F2" s="262"/>
      <c r="G2" s="263"/>
    </row>
    <row r="3" spans="1:7" ht="3" customHeight="1" x14ac:dyDescent="0.2">
      <c r="A3" s="237"/>
      <c r="B3" s="237"/>
      <c r="C3" s="202"/>
      <c r="D3" s="203"/>
      <c r="E3" s="203"/>
      <c r="F3" s="203"/>
      <c r="G3" s="203"/>
    </row>
    <row r="4" spans="1:7" ht="66.75" customHeight="1" x14ac:dyDescent="0.2">
      <c r="A4" s="222" t="s">
        <v>132</v>
      </c>
      <c r="B4" s="226" t="s">
        <v>0</v>
      </c>
      <c r="C4" s="222" t="s">
        <v>142</v>
      </c>
      <c r="D4" s="227" t="s">
        <v>58</v>
      </c>
      <c r="E4" s="227" t="s">
        <v>1</v>
      </c>
      <c r="F4" s="227" t="s">
        <v>2</v>
      </c>
      <c r="G4" s="227" t="s">
        <v>3</v>
      </c>
    </row>
    <row r="5" spans="1:7" ht="15" x14ac:dyDescent="0.2">
      <c r="A5" s="236">
        <v>1</v>
      </c>
      <c r="B5" s="221" t="s">
        <v>157</v>
      </c>
      <c r="C5" s="231">
        <v>9917.9000000000015</v>
      </c>
      <c r="D5" s="231">
        <v>69.2</v>
      </c>
      <c r="E5" s="231">
        <v>9848.7000000000007</v>
      </c>
      <c r="F5" s="231">
        <v>0</v>
      </c>
      <c r="G5" s="231">
        <v>0</v>
      </c>
    </row>
    <row r="6" spans="1:7" ht="15" x14ac:dyDescent="0.2">
      <c r="A6" s="236">
        <f>A5+1</f>
        <v>2</v>
      </c>
      <c r="B6" s="221" t="s">
        <v>26</v>
      </c>
      <c r="C6" s="231">
        <v>106064.7</v>
      </c>
      <c r="D6" s="231">
        <v>66400.800000000003</v>
      </c>
      <c r="E6" s="231">
        <v>25846.1</v>
      </c>
      <c r="F6" s="231">
        <v>447.8</v>
      </c>
      <c r="G6" s="231">
        <v>13370</v>
      </c>
    </row>
    <row r="7" spans="1:7" ht="15" x14ac:dyDescent="0.2">
      <c r="A7" s="236">
        <f t="shared" ref="A7:A24" si="0">A6+1</f>
        <v>3</v>
      </c>
      <c r="B7" s="219" t="s">
        <v>153</v>
      </c>
      <c r="C7" s="231">
        <v>54905</v>
      </c>
      <c r="D7" s="231">
        <v>935</v>
      </c>
      <c r="E7" s="231">
        <v>53729</v>
      </c>
      <c r="F7" s="231">
        <v>241</v>
      </c>
      <c r="G7" s="231">
        <v>0</v>
      </c>
    </row>
    <row r="8" spans="1:7" ht="15" x14ac:dyDescent="0.2">
      <c r="A8" s="236">
        <f t="shared" si="0"/>
        <v>4</v>
      </c>
      <c r="B8" s="221" t="s">
        <v>151</v>
      </c>
      <c r="C8" s="231">
        <v>233197</v>
      </c>
      <c r="D8" s="231">
        <v>10164</v>
      </c>
      <c r="E8" s="231">
        <v>180711</v>
      </c>
      <c r="F8" s="231">
        <v>1058</v>
      </c>
      <c r="G8" s="231">
        <v>41264</v>
      </c>
    </row>
    <row r="9" spans="1:7" ht="15" x14ac:dyDescent="0.2">
      <c r="A9" s="236">
        <f t="shared" si="0"/>
        <v>5</v>
      </c>
      <c r="B9" s="219" t="s">
        <v>56</v>
      </c>
      <c r="C9" s="231">
        <v>23808.5</v>
      </c>
      <c r="D9" s="231">
        <v>0</v>
      </c>
      <c r="E9" s="231">
        <v>23808.5</v>
      </c>
      <c r="F9" s="231">
        <v>0</v>
      </c>
      <c r="G9" s="231">
        <v>0</v>
      </c>
    </row>
    <row r="10" spans="1:7" ht="15" x14ac:dyDescent="0.2">
      <c r="A10" s="236">
        <f t="shared" si="0"/>
        <v>6</v>
      </c>
      <c r="B10" s="219" t="s">
        <v>19</v>
      </c>
      <c r="C10" s="231">
        <v>790.3</v>
      </c>
      <c r="D10" s="231">
        <v>81.400000000000006</v>
      </c>
      <c r="E10" s="231">
        <v>708.9</v>
      </c>
      <c r="F10" s="231">
        <v>0</v>
      </c>
      <c r="G10" s="231">
        <v>0</v>
      </c>
    </row>
    <row r="11" spans="1:7" ht="15" x14ac:dyDescent="0.2">
      <c r="A11" s="236">
        <f t="shared" si="0"/>
        <v>7</v>
      </c>
      <c r="B11" s="221" t="s">
        <v>27</v>
      </c>
      <c r="C11" s="231">
        <v>67345.8</v>
      </c>
      <c r="D11" s="231">
        <v>378.7</v>
      </c>
      <c r="E11" s="231">
        <v>3469.9</v>
      </c>
      <c r="F11" s="231">
        <v>143.80000000000001</v>
      </c>
      <c r="G11" s="231">
        <v>63353.4</v>
      </c>
    </row>
    <row r="12" spans="1:7" ht="15" x14ac:dyDescent="0.2">
      <c r="A12" s="236">
        <f t="shared" si="0"/>
        <v>8</v>
      </c>
      <c r="B12" s="219" t="s">
        <v>150</v>
      </c>
      <c r="C12" s="231">
        <v>28932.9</v>
      </c>
      <c r="D12" s="231">
        <v>1671.1</v>
      </c>
      <c r="E12" s="231">
        <v>4677.5</v>
      </c>
      <c r="F12" s="231">
        <v>62.3</v>
      </c>
      <c r="G12" s="231">
        <v>22522</v>
      </c>
    </row>
    <row r="13" spans="1:7" ht="15" customHeight="1" x14ac:dyDescent="0.2">
      <c r="A13" s="236">
        <f t="shared" si="0"/>
        <v>9</v>
      </c>
      <c r="B13" s="221" t="s">
        <v>32</v>
      </c>
      <c r="C13" s="231">
        <v>7724.0999999999995</v>
      </c>
      <c r="D13" s="231">
        <v>4693.2</v>
      </c>
      <c r="E13" s="231">
        <v>2641.5</v>
      </c>
      <c r="F13" s="231">
        <v>389.4</v>
      </c>
      <c r="G13" s="231">
        <v>0</v>
      </c>
    </row>
    <row r="14" spans="1:7" ht="15" x14ac:dyDescent="0.2">
      <c r="A14" s="236">
        <f t="shared" si="0"/>
        <v>10</v>
      </c>
      <c r="B14" s="219" t="s">
        <v>158</v>
      </c>
      <c r="C14" s="231">
        <v>11334</v>
      </c>
      <c r="D14" s="231">
        <v>11334</v>
      </c>
      <c r="E14" s="231">
        <v>0</v>
      </c>
      <c r="F14" s="231">
        <v>0</v>
      </c>
      <c r="G14" s="231">
        <v>0</v>
      </c>
    </row>
    <row r="15" spans="1:7" ht="15" x14ac:dyDescent="0.2">
      <c r="A15" s="236">
        <f t="shared" si="0"/>
        <v>11</v>
      </c>
      <c r="B15" s="219" t="s">
        <v>35</v>
      </c>
      <c r="C15" s="231">
        <v>17676.5</v>
      </c>
      <c r="D15" s="231">
        <v>7496.2</v>
      </c>
      <c r="E15" s="231">
        <v>3534.4</v>
      </c>
      <c r="F15" s="231">
        <v>27</v>
      </c>
      <c r="G15" s="231">
        <v>6618.9</v>
      </c>
    </row>
    <row r="16" spans="1:7" ht="15" x14ac:dyDescent="0.2">
      <c r="A16" s="236">
        <f t="shared" si="0"/>
        <v>12</v>
      </c>
      <c r="B16" s="219" t="s">
        <v>42</v>
      </c>
      <c r="C16" s="231">
        <v>97187</v>
      </c>
      <c r="D16" s="231">
        <v>8017</v>
      </c>
      <c r="E16" s="231">
        <v>10544</v>
      </c>
      <c r="F16" s="231">
        <v>7763</v>
      </c>
      <c r="G16" s="231">
        <v>70863</v>
      </c>
    </row>
    <row r="17" spans="1:7" ht="15" x14ac:dyDescent="0.2">
      <c r="A17" s="236">
        <f t="shared" si="0"/>
        <v>13</v>
      </c>
      <c r="B17" s="221" t="s">
        <v>154</v>
      </c>
      <c r="C17" s="231">
        <v>312559.48749000003</v>
      </c>
      <c r="D17" s="231">
        <v>75969.687500000015</v>
      </c>
      <c r="E17" s="231">
        <v>130830.16237000001</v>
      </c>
      <c r="F17" s="231">
        <v>6161.2461899999998</v>
      </c>
      <c r="G17" s="231">
        <v>99598.391430000003</v>
      </c>
    </row>
    <row r="18" spans="1:7" ht="15" x14ac:dyDescent="0.2">
      <c r="A18" s="236">
        <f t="shared" si="0"/>
        <v>14</v>
      </c>
      <c r="B18" s="221" t="s">
        <v>10</v>
      </c>
      <c r="C18" s="231">
        <v>345726.2</v>
      </c>
      <c r="D18" s="231">
        <v>158469.20000000001</v>
      </c>
      <c r="E18" s="231">
        <v>69490</v>
      </c>
      <c r="F18" s="231">
        <v>1885</v>
      </c>
      <c r="G18" s="231">
        <v>115882</v>
      </c>
    </row>
    <row r="19" spans="1:7" ht="15" x14ac:dyDescent="0.2">
      <c r="A19" s="236">
        <f t="shared" si="0"/>
        <v>15</v>
      </c>
      <c r="B19" s="221" t="s">
        <v>15</v>
      </c>
      <c r="C19" s="231">
        <v>60913.500000000007</v>
      </c>
      <c r="D19" s="231">
        <v>7008.8</v>
      </c>
      <c r="E19" s="231">
        <v>28504</v>
      </c>
      <c r="F19" s="231">
        <v>1292.8</v>
      </c>
      <c r="G19" s="231">
        <v>24107.9</v>
      </c>
    </row>
    <row r="20" spans="1:7" ht="15" x14ac:dyDescent="0.2">
      <c r="A20" s="236">
        <f t="shared" si="0"/>
        <v>16</v>
      </c>
      <c r="B20" s="219" t="s">
        <v>31</v>
      </c>
      <c r="C20" s="231">
        <v>32971.799999999996</v>
      </c>
      <c r="D20" s="231">
        <v>32877.1</v>
      </c>
      <c r="E20" s="231">
        <v>94.7</v>
      </c>
      <c r="F20" s="231">
        <v>0</v>
      </c>
      <c r="G20" s="231">
        <v>0</v>
      </c>
    </row>
    <row r="21" spans="1:7" ht="15.75" customHeight="1" x14ac:dyDescent="0.2">
      <c r="A21" s="236">
        <f t="shared" si="0"/>
        <v>17</v>
      </c>
      <c r="B21" s="219" t="s">
        <v>159</v>
      </c>
      <c r="C21" s="231">
        <v>3351.8</v>
      </c>
      <c r="D21" s="231">
        <v>359.2</v>
      </c>
      <c r="E21" s="231">
        <v>549.79999999999995</v>
      </c>
      <c r="F21" s="231">
        <v>0</v>
      </c>
      <c r="G21" s="231">
        <v>2442.8000000000002</v>
      </c>
    </row>
    <row r="22" spans="1:7" ht="15" x14ac:dyDescent="0.2">
      <c r="A22" s="236">
        <f t="shared" si="0"/>
        <v>18</v>
      </c>
      <c r="B22" s="219" t="s">
        <v>152</v>
      </c>
      <c r="C22" s="231">
        <v>25855.5</v>
      </c>
      <c r="D22" s="231">
        <v>23456.9</v>
      </c>
      <c r="E22" s="231">
        <v>2375.1</v>
      </c>
      <c r="F22" s="231">
        <v>23.5</v>
      </c>
      <c r="G22" s="231">
        <v>0</v>
      </c>
    </row>
    <row r="23" spans="1:7" ht="15" x14ac:dyDescent="0.2">
      <c r="A23" s="236">
        <f t="shared" si="0"/>
        <v>19</v>
      </c>
      <c r="B23" s="221" t="s">
        <v>11</v>
      </c>
      <c r="C23" s="231">
        <v>441796</v>
      </c>
      <c r="D23" s="231">
        <v>113777.1</v>
      </c>
      <c r="E23" s="231">
        <v>242909.8</v>
      </c>
      <c r="F23" s="231">
        <v>4715.6000000000004</v>
      </c>
      <c r="G23" s="231">
        <v>80393.5</v>
      </c>
    </row>
    <row r="24" spans="1:7" ht="15" x14ac:dyDescent="0.2">
      <c r="A24" s="236">
        <f t="shared" si="0"/>
        <v>20</v>
      </c>
      <c r="B24" s="221" t="s">
        <v>162</v>
      </c>
      <c r="C24" s="231">
        <v>139.30000000000001</v>
      </c>
      <c r="D24" s="231">
        <v>12</v>
      </c>
      <c r="E24" s="231">
        <v>127.3</v>
      </c>
      <c r="F24" s="231">
        <v>0</v>
      </c>
      <c r="G24" s="231">
        <v>0</v>
      </c>
    </row>
    <row r="25" spans="1:7" ht="15" x14ac:dyDescent="0.2">
      <c r="A25" s="260" t="s">
        <v>40</v>
      </c>
      <c r="B25" s="260"/>
      <c r="C25" s="223">
        <f>SUM(C5:C24)</f>
        <v>1882197.28749</v>
      </c>
      <c r="D25" s="223">
        <f>SUM(D5:D24)</f>
        <v>523170.58750000002</v>
      </c>
      <c r="E25" s="223">
        <f>SUM(E5:E24)</f>
        <v>794400.36236999999</v>
      </c>
      <c r="F25" s="223">
        <f>SUM(F5:F24)</f>
        <v>24210.446190000002</v>
      </c>
      <c r="G25" s="223">
        <f>SUM(G5:G24)</f>
        <v>540415.89143000008</v>
      </c>
    </row>
    <row r="26" spans="1:7" ht="13.5" x14ac:dyDescent="0.25">
      <c r="A26" s="195"/>
      <c r="B26" s="201"/>
      <c r="C26" s="201"/>
      <c r="D26" s="201"/>
      <c r="E26" s="201"/>
      <c r="F26" s="201"/>
      <c r="G26" s="201"/>
    </row>
  </sheetData>
  <sortState ref="B5:G24">
    <sortCondition ref="B5:B24"/>
  </sortState>
  <mergeCells count="3">
    <mergeCell ref="D2:G2"/>
    <mergeCell ref="A25:B25"/>
    <mergeCell ref="A2:B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A4" workbookViewId="0">
      <selection activeCell="K23" sqref="K23"/>
    </sheetView>
  </sheetViews>
  <sheetFormatPr defaultRowHeight="11.25" x14ac:dyDescent="0.2"/>
  <cols>
    <col min="1" max="1" width="3.28515625" style="194" customWidth="1"/>
    <col min="2" max="2" width="38.85546875" style="198" customWidth="1"/>
    <col min="3" max="4" width="11.7109375" style="195" customWidth="1"/>
    <col min="5" max="5" width="9.5703125" style="195" customWidth="1"/>
    <col min="6" max="7" width="11.7109375" style="195" customWidth="1"/>
    <col min="8" max="8" width="10.7109375" style="195" customWidth="1"/>
    <col min="9" max="10" width="10.42578125" style="195" customWidth="1"/>
    <col min="11" max="16384" width="9.140625" style="195"/>
  </cols>
  <sheetData>
    <row r="1" spans="1:10" ht="30" customHeight="1" thickBot="1" x14ac:dyDescent="0.25"/>
    <row r="2" spans="1:10" ht="15.75" customHeight="1" thickBot="1" x14ac:dyDescent="0.25">
      <c r="A2" s="255" t="s">
        <v>143</v>
      </c>
      <c r="B2" s="255"/>
      <c r="C2" s="248" t="s">
        <v>134</v>
      </c>
      <c r="D2" s="249"/>
      <c r="E2" s="250"/>
      <c r="F2" s="249" t="s">
        <v>135</v>
      </c>
      <c r="G2" s="249"/>
      <c r="H2" s="250"/>
      <c r="I2" s="248" t="s">
        <v>136</v>
      </c>
      <c r="J2" s="250"/>
    </row>
    <row r="3" spans="1:10" ht="3" customHeight="1" x14ac:dyDescent="0.2">
      <c r="A3" s="235"/>
      <c r="B3" s="235"/>
      <c r="C3" s="204"/>
      <c r="D3" s="199"/>
      <c r="E3" s="199"/>
      <c r="F3" s="199"/>
      <c r="G3" s="199"/>
      <c r="H3" s="199"/>
      <c r="I3" s="199"/>
      <c r="J3" s="205"/>
    </row>
    <row r="4" spans="1:10" ht="50.25" customHeight="1" x14ac:dyDescent="0.2">
      <c r="A4" s="222" t="s">
        <v>132</v>
      </c>
      <c r="B4" s="222" t="s">
        <v>0</v>
      </c>
      <c r="C4" s="236" t="s">
        <v>163</v>
      </c>
      <c r="D4" s="236" t="s">
        <v>164</v>
      </c>
      <c r="E4" s="236" t="s">
        <v>145</v>
      </c>
      <c r="F4" s="236" t="s">
        <v>163</v>
      </c>
      <c r="G4" s="236" t="s">
        <v>164</v>
      </c>
      <c r="H4" s="236" t="s">
        <v>145</v>
      </c>
      <c r="I4" s="236" t="s">
        <v>167</v>
      </c>
      <c r="J4" s="236" t="s">
        <v>168</v>
      </c>
    </row>
    <row r="5" spans="1:10" s="196" customFormat="1" ht="15" customHeight="1" x14ac:dyDescent="0.2">
      <c r="A5" s="236">
        <v>1</v>
      </c>
      <c r="B5" s="221" t="s">
        <v>157</v>
      </c>
      <c r="C5" s="238">
        <v>8685.9</v>
      </c>
      <c r="D5" s="231">
        <v>6182.4</v>
      </c>
      <c r="E5" s="213">
        <v>40.493982919254655</v>
      </c>
      <c r="F5" s="238">
        <v>9848.7000000000007</v>
      </c>
      <c r="G5" s="231">
        <v>693.5</v>
      </c>
      <c r="H5" s="213">
        <v>1320.1441961067053</v>
      </c>
      <c r="I5" s="232">
        <v>113.38721376023211</v>
      </c>
      <c r="J5" s="232">
        <v>11.217326604554865</v>
      </c>
    </row>
    <row r="6" spans="1:10" ht="15" customHeight="1" x14ac:dyDescent="0.2">
      <c r="A6" s="236">
        <f>A5+1</f>
        <v>2</v>
      </c>
      <c r="B6" s="221" t="s">
        <v>26</v>
      </c>
      <c r="C6" s="238">
        <v>51780.4</v>
      </c>
      <c r="D6" s="231">
        <v>45713.1</v>
      </c>
      <c r="E6" s="213">
        <v>13.272563007102999</v>
      </c>
      <c r="F6" s="238">
        <v>24294.2</v>
      </c>
      <c r="G6" s="231">
        <v>16883.7</v>
      </c>
      <c r="H6" s="213">
        <v>43.89144559545597</v>
      </c>
      <c r="I6" s="232">
        <v>46.91775266316985</v>
      </c>
      <c r="J6" s="232">
        <v>36.934051726966672</v>
      </c>
    </row>
    <row r="7" spans="1:10" ht="15" customHeight="1" x14ac:dyDescent="0.2">
      <c r="A7" s="236">
        <f t="shared" ref="A7:A24" si="0">A6+1</f>
        <v>3</v>
      </c>
      <c r="B7" s="219" t="s">
        <v>153</v>
      </c>
      <c r="C7" s="238">
        <v>18693</v>
      </c>
      <c r="D7" s="231">
        <v>18382</v>
      </c>
      <c r="E7" s="213">
        <v>1.6918724839516841</v>
      </c>
      <c r="F7" s="238">
        <v>8580</v>
      </c>
      <c r="G7" s="231">
        <v>6442</v>
      </c>
      <c r="H7" s="213">
        <v>33.1884507916796</v>
      </c>
      <c r="I7" s="232">
        <v>45.899534585138824</v>
      </c>
      <c r="J7" s="232">
        <v>35.045152866935048</v>
      </c>
    </row>
    <row r="8" spans="1:10" ht="15" customHeight="1" x14ac:dyDescent="0.2">
      <c r="A8" s="236">
        <f t="shared" si="0"/>
        <v>4</v>
      </c>
      <c r="B8" s="221" t="s">
        <v>151</v>
      </c>
      <c r="C8" s="238">
        <v>305111</v>
      </c>
      <c r="D8" s="231">
        <v>255217.7</v>
      </c>
      <c r="E8" s="213">
        <v>19.549310255519114</v>
      </c>
      <c r="F8" s="238">
        <v>129521</v>
      </c>
      <c r="G8" s="231">
        <v>95938.3</v>
      </c>
      <c r="H8" s="213">
        <v>35.0044768356329</v>
      </c>
      <c r="I8" s="232">
        <v>42.450452458285675</v>
      </c>
      <c r="J8" s="232">
        <v>37.590770546086731</v>
      </c>
    </row>
    <row r="9" spans="1:10" ht="15" customHeight="1" x14ac:dyDescent="0.2">
      <c r="A9" s="236">
        <f t="shared" si="0"/>
        <v>5</v>
      </c>
      <c r="B9" s="219" t="s">
        <v>56</v>
      </c>
      <c r="C9" s="238">
        <v>76848.7</v>
      </c>
      <c r="D9" s="231">
        <v>65077.1</v>
      </c>
      <c r="E9" s="213">
        <v>18.088697867606275</v>
      </c>
      <c r="F9" s="238">
        <v>23808.5</v>
      </c>
      <c r="G9" s="231">
        <v>21463.7</v>
      </c>
      <c r="H9" s="213">
        <v>10.924491117561264</v>
      </c>
      <c r="I9" s="232">
        <v>30.981005534251064</v>
      </c>
      <c r="J9" s="232">
        <v>32.981955250003459</v>
      </c>
    </row>
    <row r="10" spans="1:10" ht="15" customHeight="1" x14ac:dyDescent="0.2">
      <c r="A10" s="236">
        <f t="shared" si="0"/>
        <v>6</v>
      </c>
      <c r="B10" s="219" t="s">
        <v>19</v>
      </c>
      <c r="C10" s="238">
        <v>73.8</v>
      </c>
      <c r="D10" s="231">
        <v>71.3</v>
      </c>
      <c r="E10" s="213">
        <v>3.5063113604488105</v>
      </c>
      <c r="F10" s="238">
        <v>708.9</v>
      </c>
      <c r="G10" s="231">
        <v>32</v>
      </c>
      <c r="H10" s="213">
        <v>2115.3125</v>
      </c>
      <c r="I10" s="232">
        <v>960.56910569105685</v>
      </c>
      <c r="J10" s="232">
        <v>44.880785413744746</v>
      </c>
    </row>
    <row r="11" spans="1:10" ht="15" customHeight="1" x14ac:dyDescent="0.2">
      <c r="A11" s="236">
        <f t="shared" si="0"/>
        <v>7</v>
      </c>
      <c r="B11" s="221" t="s">
        <v>27</v>
      </c>
      <c r="C11" s="238">
        <v>7817.3</v>
      </c>
      <c r="D11" s="231">
        <v>3690.9</v>
      </c>
      <c r="E11" s="213">
        <v>111.79929014603482</v>
      </c>
      <c r="F11" s="238">
        <v>3459.7</v>
      </c>
      <c r="G11" s="231">
        <v>1400.6</v>
      </c>
      <c r="H11" s="213">
        <v>147.01556475796087</v>
      </c>
      <c r="I11" s="232">
        <v>44.256968518542209</v>
      </c>
      <c r="J11" s="232">
        <v>37.947384106857399</v>
      </c>
    </row>
    <row r="12" spans="1:10" ht="15" customHeight="1" x14ac:dyDescent="0.2">
      <c r="A12" s="236">
        <f t="shared" si="0"/>
        <v>8</v>
      </c>
      <c r="B12" s="219" t="s">
        <v>150</v>
      </c>
      <c r="C12" s="238">
        <v>6973.2</v>
      </c>
      <c r="D12" s="231">
        <v>1995.8</v>
      </c>
      <c r="E12" s="213">
        <v>249.39372682633532</v>
      </c>
      <c r="F12" s="238">
        <v>3413.6</v>
      </c>
      <c r="G12" s="231">
        <v>581.9</v>
      </c>
      <c r="H12" s="213">
        <v>486.63000515552494</v>
      </c>
      <c r="I12" s="232">
        <v>48.95313485917513</v>
      </c>
      <c r="J12" s="232">
        <v>29.156228078965828</v>
      </c>
    </row>
    <row r="13" spans="1:10" ht="15" customHeight="1" x14ac:dyDescent="0.2">
      <c r="A13" s="236">
        <f t="shared" si="0"/>
        <v>9</v>
      </c>
      <c r="B13" s="221" t="s">
        <v>32</v>
      </c>
      <c r="C13" s="238">
        <v>3822</v>
      </c>
      <c r="D13" s="231">
        <v>3061.5</v>
      </c>
      <c r="E13" s="213">
        <v>24.840764331210185</v>
      </c>
      <c r="F13" s="238">
        <v>2641.5</v>
      </c>
      <c r="G13" s="231">
        <v>1933.9</v>
      </c>
      <c r="H13" s="213">
        <v>36.589275557164271</v>
      </c>
      <c r="I13" s="232">
        <v>69.113029827315543</v>
      </c>
      <c r="J13" s="232">
        <v>63.168381512330562</v>
      </c>
    </row>
    <row r="14" spans="1:10" ht="15" customHeight="1" x14ac:dyDescent="0.2">
      <c r="A14" s="236">
        <f t="shared" si="0"/>
        <v>10</v>
      </c>
      <c r="B14" s="219" t="s">
        <v>158</v>
      </c>
      <c r="C14" s="238">
        <v>59.7</v>
      </c>
      <c r="D14" s="231">
        <v>47</v>
      </c>
      <c r="E14" s="213">
        <v>27.021276595744691</v>
      </c>
      <c r="F14" s="238">
        <v>0</v>
      </c>
      <c r="G14" s="231">
        <v>0</v>
      </c>
      <c r="H14" s="213" t="s">
        <v>166</v>
      </c>
      <c r="I14" s="232">
        <v>0</v>
      </c>
      <c r="J14" s="232">
        <v>0</v>
      </c>
    </row>
    <row r="15" spans="1:10" ht="15" customHeight="1" x14ac:dyDescent="0.2">
      <c r="A15" s="236">
        <f t="shared" si="0"/>
        <v>11</v>
      </c>
      <c r="B15" s="219" t="s">
        <v>35</v>
      </c>
      <c r="C15" s="238">
        <v>5500.9</v>
      </c>
      <c r="D15" s="231">
        <v>5054.8</v>
      </c>
      <c r="E15" s="213">
        <v>8.8252749861517543</v>
      </c>
      <c r="F15" s="238">
        <v>3134.2</v>
      </c>
      <c r="G15" s="231">
        <v>2258.5</v>
      </c>
      <c r="H15" s="213">
        <v>38.773522249280475</v>
      </c>
      <c r="I15" s="232">
        <v>56.976131178534416</v>
      </c>
      <c r="J15" s="232">
        <v>44.680303869589302</v>
      </c>
    </row>
    <row r="16" spans="1:10" ht="15" customHeight="1" x14ac:dyDescent="0.2">
      <c r="A16" s="236">
        <f t="shared" si="0"/>
        <v>12</v>
      </c>
      <c r="B16" s="219" t="s">
        <v>42</v>
      </c>
      <c r="C16" s="238">
        <v>18846</v>
      </c>
      <c r="D16" s="231">
        <v>14958</v>
      </c>
      <c r="E16" s="213">
        <v>25.992779783393495</v>
      </c>
      <c r="F16" s="238">
        <v>10427</v>
      </c>
      <c r="G16" s="231">
        <v>11531</v>
      </c>
      <c r="H16" s="213">
        <v>-9.5741913103807086</v>
      </c>
      <c r="I16" s="232">
        <v>55.32739042767696</v>
      </c>
      <c r="J16" s="232">
        <v>77.089183045861745</v>
      </c>
    </row>
    <row r="17" spans="1:10" ht="15" customHeight="1" x14ac:dyDescent="0.2">
      <c r="A17" s="236">
        <f t="shared" si="0"/>
        <v>13</v>
      </c>
      <c r="B17" s="221" t="s">
        <v>154</v>
      </c>
      <c r="C17" s="238">
        <v>195480.87323000006</v>
      </c>
      <c r="D17" s="231">
        <v>151810.94168000005</v>
      </c>
      <c r="E17" s="213">
        <v>28.765997408837094</v>
      </c>
      <c r="F17" s="238">
        <v>99129.900329999989</v>
      </c>
      <c r="G17" s="231">
        <v>71681.490969999984</v>
      </c>
      <c r="H17" s="213">
        <v>38.292185316691672</v>
      </c>
      <c r="I17" s="232">
        <v>50.710792668377913</v>
      </c>
      <c r="J17" s="232">
        <v>47.217605119067308</v>
      </c>
    </row>
    <row r="18" spans="1:10" s="200" customFormat="1" ht="15" customHeight="1" x14ac:dyDescent="0.2">
      <c r="A18" s="236">
        <f t="shared" si="0"/>
        <v>14</v>
      </c>
      <c r="B18" s="221" t="s">
        <v>10</v>
      </c>
      <c r="C18" s="238">
        <v>72463.3</v>
      </c>
      <c r="D18" s="231">
        <v>75911.899999999994</v>
      </c>
      <c r="E18" s="213">
        <v>-4.5428977538435884</v>
      </c>
      <c r="F18" s="238">
        <v>56775.199999999997</v>
      </c>
      <c r="G18" s="231">
        <v>48340.7</v>
      </c>
      <c r="H18" s="213">
        <v>17.448030334686916</v>
      </c>
      <c r="I18" s="232">
        <v>78.350282142822635</v>
      </c>
      <c r="J18" s="232">
        <v>63.680002740018359</v>
      </c>
    </row>
    <row r="19" spans="1:10" ht="15" customHeight="1" x14ac:dyDescent="0.2">
      <c r="A19" s="236">
        <f t="shared" si="0"/>
        <v>15</v>
      </c>
      <c r="B19" s="221" t="s">
        <v>15</v>
      </c>
      <c r="C19" s="238">
        <v>53853.5</v>
      </c>
      <c r="D19" s="231">
        <v>46402</v>
      </c>
      <c r="E19" s="213">
        <v>16.058575061419766</v>
      </c>
      <c r="F19" s="238">
        <v>27829.8</v>
      </c>
      <c r="G19" s="231">
        <v>20966.2</v>
      </c>
      <c r="H19" s="213">
        <v>32.736499699516351</v>
      </c>
      <c r="I19" s="232">
        <v>51.676864084971264</v>
      </c>
      <c r="J19" s="232">
        <v>45.183828283263658</v>
      </c>
    </row>
    <row r="20" spans="1:10" ht="15" customHeight="1" x14ac:dyDescent="0.2">
      <c r="A20" s="236">
        <f t="shared" si="0"/>
        <v>16</v>
      </c>
      <c r="B20" s="219" t="s">
        <v>31</v>
      </c>
      <c r="C20" s="238">
        <v>92.8</v>
      </c>
      <c r="D20" s="231">
        <v>109.7</v>
      </c>
      <c r="E20" s="213">
        <v>-15.405651777575214</v>
      </c>
      <c r="F20" s="238">
        <v>94.7</v>
      </c>
      <c r="G20" s="231">
        <v>54.6</v>
      </c>
      <c r="H20" s="213">
        <v>73.443223443223445</v>
      </c>
      <c r="I20" s="232">
        <v>102.04741379310344</v>
      </c>
      <c r="J20" s="232">
        <v>49.772105742935281</v>
      </c>
    </row>
    <row r="21" spans="1:10" ht="15" customHeight="1" x14ac:dyDescent="0.2">
      <c r="A21" s="236">
        <f t="shared" si="0"/>
        <v>17</v>
      </c>
      <c r="B21" s="219" t="s">
        <v>159</v>
      </c>
      <c r="C21" s="238">
        <v>1756.3</v>
      </c>
      <c r="D21" s="231">
        <v>2162.8000000000002</v>
      </c>
      <c r="E21" s="213">
        <v>-18.795080451266887</v>
      </c>
      <c r="F21" s="238">
        <v>521</v>
      </c>
      <c r="G21" s="231">
        <v>339.6</v>
      </c>
      <c r="H21" s="213">
        <v>53.4157832744405</v>
      </c>
      <c r="I21" s="232">
        <v>29.664635882252465</v>
      </c>
      <c r="J21" s="232">
        <v>15.701867948955059</v>
      </c>
    </row>
    <row r="22" spans="1:10" ht="15" customHeight="1" x14ac:dyDescent="0.2">
      <c r="A22" s="236">
        <f t="shared" si="0"/>
        <v>18</v>
      </c>
      <c r="B22" s="219" t="s">
        <v>152</v>
      </c>
      <c r="C22" s="238">
        <v>1715</v>
      </c>
      <c r="D22" s="231">
        <v>1290.5</v>
      </c>
      <c r="E22" s="213">
        <v>32.894227043781484</v>
      </c>
      <c r="F22" s="238">
        <v>758.7</v>
      </c>
      <c r="G22" s="231">
        <v>1372.1</v>
      </c>
      <c r="H22" s="213">
        <v>-44.705196414255511</v>
      </c>
      <c r="I22" s="232">
        <v>44.239067055393591</v>
      </c>
      <c r="J22" s="232">
        <v>106.32313056954668</v>
      </c>
    </row>
    <row r="23" spans="1:10" ht="15" customHeight="1" x14ac:dyDescent="0.2">
      <c r="A23" s="236">
        <f t="shared" si="0"/>
        <v>19</v>
      </c>
      <c r="B23" s="221" t="s">
        <v>11</v>
      </c>
      <c r="C23" s="238">
        <v>423622.7</v>
      </c>
      <c r="D23" s="231">
        <v>347205.1</v>
      </c>
      <c r="E23" s="213">
        <v>22.00935412527063</v>
      </c>
      <c r="F23" s="238">
        <v>225621</v>
      </c>
      <c r="G23" s="231">
        <v>165744.70000000001</v>
      </c>
      <c r="H23" s="213">
        <v>36.12561970307344</v>
      </c>
      <c r="I23" s="232">
        <v>53.259893768676704</v>
      </c>
      <c r="J23" s="232">
        <v>47.736827598442538</v>
      </c>
    </row>
    <row r="24" spans="1:10" ht="15" customHeight="1" x14ac:dyDescent="0.2">
      <c r="A24" s="236">
        <f t="shared" si="0"/>
        <v>20</v>
      </c>
      <c r="B24" s="221" t="s">
        <v>162</v>
      </c>
      <c r="C24" s="238">
        <v>243.2</v>
      </c>
      <c r="D24" s="231">
        <v>535.4</v>
      </c>
      <c r="E24" s="213">
        <v>-54.576017930519235</v>
      </c>
      <c r="F24" s="238">
        <v>0</v>
      </c>
      <c r="G24" s="231">
        <v>70.2</v>
      </c>
      <c r="H24" s="213">
        <v>-100</v>
      </c>
      <c r="I24" s="232">
        <v>0</v>
      </c>
      <c r="J24" s="232">
        <v>13.111692192753083</v>
      </c>
    </row>
    <row r="25" spans="1:10" ht="15" customHeight="1" x14ac:dyDescent="0.2">
      <c r="A25" s="254" t="s">
        <v>40</v>
      </c>
      <c r="B25" s="264"/>
      <c r="C25" s="228">
        <f>SUM(C5:C24)</f>
        <v>1253439.5732300002</v>
      </c>
      <c r="D25" s="228">
        <f>SUM(D5:D24)</f>
        <v>1044879.94168</v>
      </c>
      <c r="E25" s="225">
        <f>((C25/D25)-1)*100</f>
        <v>19.960152667364795</v>
      </c>
      <c r="F25" s="228">
        <f>SUM(F5:F24)</f>
        <v>630567.60033000004</v>
      </c>
      <c r="G25" s="228">
        <f>SUM(G5:G24)</f>
        <v>467728.69096999994</v>
      </c>
      <c r="H25" s="225">
        <f>((F25/G25)-1)*100</f>
        <v>34.814821605725399</v>
      </c>
      <c r="I25" s="225">
        <f>(F25/C25)*100</f>
        <v>50.306980391969311</v>
      </c>
      <c r="J25" s="225">
        <f>(G25/D25)*100</f>
        <v>44.763869255444497</v>
      </c>
    </row>
    <row r="26" spans="1:10" ht="15" customHeight="1" x14ac:dyDescent="0.2">
      <c r="A26" s="195"/>
      <c r="B26" s="195"/>
      <c r="F26" s="197"/>
      <c r="G26" s="197"/>
      <c r="H26" s="197"/>
      <c r="I26" s="197"/>
      <c r="J26" s="197"/>
    </row>
    <row r="27" spans="1:10" ht="15" customHeight="1" x14ac:dyDescent="0.2">
      <c r="A27" s="195"/>
      <c r="B27" s="195"/>
      <c r="F27" s="197"/>
      <c r="G27" s="197"/>
      <c r="H27" s="197"/>
      <c r="I27" s="197"/>
      <c r="J27" s="197"/>
    </row>
    <row r="28" spans="1:10" ht="15" customHeight="1" x14ac:dyDescent="0.2">
      <c r="A28" s="195"/>
      <c r="B28" s="195"/>
      <c r="D28" s="207"/>
      <c r="F28" s="197"/>
      <c r="G28" s="197"/>
      <c r="H28" s="197"/>
      <c r="I28" s="197"/>
      <c r="J28" s="197"/>
    </row>
    <row r="29" spans="1:10" ht="15" customHeight="1" x14ac:dyDescent="0.2">
      <c r="A29" s="195"/>
      <c r="B29" s="195"/>
      <c r="D29" s="207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D30" s="207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ht="15" customHeight="1" x14ac:dyDescent="0.2">
      <c r="A100" s="195"/>
      <c r="B100" s="195"/>
      <c r="F100" s="197"/>
      <c r="G100" s="197"/>
      <c r="H100" s="197"/>
      <c r="I100" s="197"/>
      <c r="J100" s="197"/>
    </row>
    <row r="101" spans="1:10" ht="15" customHeight="1" x14ac:dyDescent="0.2">
      <c r="A101" s="195"/>
      <c r="B101" s="195"/>
      <c r="F101" s="197"/>
      <c r="G101" s="197"/>
      <c r="H101" s="197"/>
      <c r="I101" s="197"/>
      <c r="J101" s="197"/>
    </row>
    <row r="102" spans="1:10" ht="15" customHeight="1" x14ac:dyDescent="0.2">
      <c r="A102" s="195"/>
      <c r="B102" s="195"/>
      <c r="F102" s="197"/>
      <c r="G102" s="197"/>
      <c r="H102" s="197"/>
      <c r="I102" s="197"/>
      <c r="J102" s="197"/>
    </row>
    <row r="103" spans="1:10" ht="15" customHeight="1" x14ac:dyDescent="0.2">
      <c r="A103" s="195"/>
      <c r="B103" s="195"/>
      <c r="F103" s="197"/>
      <c r="G103" s="197"/>
      <c r="H103" s="197"/>
      <c r="I103" s="197"/>
      <c r="J103" s="197"/>
    </row>
    <row r="104" spans="1:10" ht="15" customHeight="1" x14ac:dyDescent="0.2">
      <c r="A104" s="195"/>
      <c r="B104" s="195"/>
      <c r="F104" s="197"/>
      <c r="G104" s="197"/>
      <c r="H104" s="197"/>
      <c r="I104" s="197"/>
      <c r="J104" s="197"/>
    </row>
    <row r="105" spans="1:10" ht="15" customHeight="1" x14ac:dyDescent="0.2">
      <c r="A105" s="195"/>
      <c r="B105" s="195"/>
      <c r="F105" s="197"/>
      <c r="G105" s="197"/>
      <c r="H105" s="197"/>
      <c r="I105" s="197"/>
      <c r="J105" s="197"/>
    </row>
    <row r="106" spans="1:10" ht="15" customHeight="1" x14ac:dyDescent="0.2">
      <c r="A106" s="195"/>
      <c r="B106" s="195"/>
      <c r="F106" s="197"/>
      <c r="G106" s="197"/>
      <c r="H106" s="197"/>
      <c r="I106" s="197"/>
      <c r="J106" s="197"/>
    </row>
    <row r="107" spans="1:10" ht="15" customHeight="1" x14ac:dyDescent="0.2">
      <c r="A107" s="195"/>
      <c r="B107" s="195"/>
      <c r="F107" s="197"/>
      <c r="G107" s="197"/>
      <c r="H107" s="197"/>
      <c r="I107" s="197"/>
      <c r="J107" s="197"/>
    </row>
    <row r="108" spans="1:10" ht="15" customHeight="1" x14ac:dyDescent="0.2">
      <c r="A108" s="195"/>
      <c r="B108" s="195"/>
      <c r="F108" s="197"/>
      <c r="G108" s="197"/>
      <c r="H108" s="197"/>
      <c r="I108" s="197"/>
      <c r="J108" s="197"/>
    </row>
    <row r="109" spans="1:10" ht="15" customHeight="1" x14ac:dyDescent="0.2">
      <c r="A109" s="195"/>
      <c r="B109" s="195"/>
      <c r="F109" s="197"/>
      <c r="G109" s="197"/>
      <c r="H109" s="197"/>
      <c r="I109" s="197"/>
      <c r="J109" s="197"/>
    </row>
    <row r="110" spans="1:10" ht="15" customHeight="1" x14ac:dyDescent="0.2">
      <c r="A110" s="195"/>
      <c r="B110" s="195"/>
      <c r="F110" s="197"/>
      <c r="G110" s="197"/>
      <c r="H110" s="197"/>
      <c r="I110" s="197"/>
      <c r="J110" s="197"/>
    </row>
    <row r="111" spans="1:10" ht="15" customHeight="1" x14ac:dyDescent="0.2">
      <c r="A111" s="195"/>
      <c r="B111" s="195"/>
      <c r="F111" s="197"/>
      <c r="G111" s="197"/>
      <c r="H111" s="197"/>
      <c r="I111" s="197"/>
      <c r="J111" s="197"/>
    </row>
    <row r="112" spans="1:10" ht="15" customHeight="1" x14ac:dyDescent="0.2">
      <c r="A112" s="195"/>
      <c r="B112" s="195"/>
      <c r="F112" s="197"/>
      <c r="G112" s="197"/>
      <c r="H112" s="197"/>
      <c r="I112" s="197"/>
      <c r="J112" s="197"/>
    </row>
    <row r="113" spans="1:10" ht="15" customHeight="1" x14ac:dyDescent="0.2">
      <c r="A113" s="195"/>
      <c r="B113" s="195"/>
      <c r="F113" s="197"/>
      <c r="G113" s="197"/>
      <c r="H113" s="197"/>
      <c r="I113" s="197"/>
      <c r="J113" s="197"/>
    </row>
    <row r="114" spans="1:10" ht="15" customHeight="1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  <row r="773" spans="1:10" x14ac:dyDescent="0.2">
      <c r="A773" s="195"/>
      <c r="B773" s="195"/>
      <c r="F773" s="197"/>
      <c r="G773" s="197"/>
      <c r="H773" s="197"/>
      <c r="I773" s="197"/>
      <c r="J773" s="197"/>
    </row>
    <row r="774" spans="1:10" x14ac:dyDescent="0.2">
      <c r="A774" s="195"/>
      <c r="B774" s="195"/>
      <c r="F774" s="197"/>
      <c r="G774" s="197"/>
      <c r="H774" s="197"/>
      <c r="I774" s="197"/>
      <c r="J774" s="197"/>
    </row>
    <row r="775" spans="1:10" x14ac:dyDescent="0.2">
      <c r="A775" s="195"/>
      <c r="B775" s="195"/>
      <c r="F775" s="197"/>
      <c r="G775" s="197"/>
      <c r="H775" s="197"/>
      <c r="I775" s="197"/>
      <c r="J775" s="197"/>
    </row>
    <row r="776" spans="1:10" x14ac:dyDescent="0.2">
      <c r="A776" s="195"/>
      <c r="B776" s="195"/>
      <c r="F776" s="197"/>
      <c r="G776" s="197"/>
      <c r="H776" s="197"/>
      <c r="I776" s="197"/>
      <c r="J776" s="197"/>
    </row>
    <row r="777" spans="1:10" x14ac:dyDescent="0.2">
      <c r="A777" s="195"/>
      <c r="B777" s="195"/>
      <c r="F777" s="197"/>
      <c r="G777" s="197"/>
      <c r="H777" s="197"/>
      <c r="I777" s="197"/>
      <c r="J777" s="197"/>
    </row>
  </sheetData>
  <sortState ref="B5:J24">
    <sortCondition ref="B5:B24"/>
  </sortState>
  <mergeCells count="5">
    <mergeCell ref="I2:J2"/>
    <mergeCell ref="C2:E2"/>
    <mergeCell ref="F2:H2"/>
    <mergeCell ref="A2:B2"/>
    <mergeCell ref="A25:B25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A4" workbookViewId="0">
      <selection activeCell="K24" sqref="K24"/>
    </sheetView>
  </sheetViews>
  <sheetFormatPr defaultRowHeight="11.25" x14ac:dyDescent="0.2"/>
  <cols>
    <col min="1" max="1" width="3.28515625" style="194" customWidth="1"/>
    <col min="2" max="2" width="40.7109375" style="198" customWidth="1"/>
    <col min="3" max="4" width="11.7109375" style="195" customWidth="1"/>
    <col min="5" max="5" width="9.42578125" style="195" customWidth="1"/>
    <col min="6" max="7" width="11.710937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0" ht="12" thickBot="1" x14ac:dyDescent="0.25"/>
    <row r="2" spans="1:10" ht="15.75" customHeight="1" thickBot="1" x14ac:dyDescent="0.25">
      <c r="A2" s="255" t="s">
        <v>144</v>
      </c>
      <c r="B2" s="255"/>
      <c r="C2" s="248" t="s">
        <v>134</v>
      </c>
      <c r="D2" s="249"/>
      <c r="E2" s="250"/>
      <c r="F2" s="249" t="s">
        <v>135</v>
      </c>
      <c r="G2" s="249"/>
      <c r="H2" s="250"/>
      <c r="I2" s="248" t="s">
        <v>136</v>
      </c>
      <c r="J2" s="250"/>
    </row>
    <row r="3" spans="1:10" ht="3" customHeight="1" x14ac:dyDescent="0.2">
      <c r="A3" s="235"/>
      <c r="B3" s="235"/>
      <c r="C3" s="204"/>
      <c r="D3" s="199"/>
      <c r="E3" s="199"/>
      <c r="F3" s="199"/>
      <c r="G3" s="199"/>
      <c r="H3" s="199"/>
      <c r="I3" s="199"/>
      <c r="J3" s="205"/>
    </row>
    <row r="4" spans="1:10" ht="45" x14ac:dyDescent="0.2">
      <c r="A4" s="222" t="s">
        <v>132</v>
      </c>
      <c r="B4" s="222" t="s">
        <v>0</v>
      </c>
      <c r="C4" s="236" t="s">
        <v>163</v>
      </c>
      <c r="D4" s="236" t="s">
        <v>164</v>
      </c>
      <c r="E4" s="236" t="s">
        <v>145</v>
      </c>
      <c r="F4" s="236" t="s">
        <v>163</v>
      </c>
      <c r="G4" s="236" t="s">
        <v>164</v>
      </c>
      <c r="H4" s="236" t="s">
        <v>145</v>
      </c>
      <c r="I4" s="236" t="s">
        <v>167</v>
      </c>
      <c r="J4" s="236" t="s">
        <v>168</v>
      </c>
    </row>
    <row r="5" spans="1:10" s="196" customFormat="1" ht="15" customHeight="1" x14ac:dyDescent="0.2">
      <c r="A5" s="236">
        <v>1</v>
      </c>
      <c r="B5" s="221" t="s">
        <v>157</v>
      </c>
      <c r="C5" s="238">
        <v>61.5</v>
      </c>
      <c r="D5" s="231">
        <v>51</v>
      </c>
      <c r="E5" s="213">
        <v>20.588235294117641</v>
      </c>
      <c r="F5" s="238">
        <v>19.899999999999999</v>
      </c>
      <c r="G5" s="231">
        <v>31.3</v>
      </c>
      <c r="H5" s="213">
        <v>-36.42172523961662</v>
      </c>
      <c r="I5" s="232">
        <v>32.357723577235767</v>
      </c>
      <c r="J5" s="232">
        <v>61.372549019607845</v>
      </c>
    </row>
    <row r="6" spans="1:10" ht="15" customHeight="1" x14ac:dyDescent="0.2">
      <c r="A6" s="236">
        <f>A5+1</f>
        <v>2</v>
      </c>
      <c r="B6" s="221" t="s">
        <v>26</v>
      </c>
      <c r="C6" s="238">
        <v>97819.1</v>
      </c>
      <c r="D6" s="231">
        <v>121084.6</v>
      </c>
      <c r="E6" s="213">
        <v>-19.214251853662645</v>
      </c>
      <c r="F6" s="238">
        <v>63900.9</v>
      </c>
      <c r="G6" s="231">
        <v>42898.2</v>
      </c>
      <c r="H6" s="213">
        <v>48.959396897771953</v>
      </c>
      <c r="I6" s="232">
        <v>65.325585698498557</v>
      </c>
      <c r="J6" s="232">
        <v>35.42828732968519</v>
      </c>
    </row>
    <row r="7" spans="1:10" ht="15" customHeight="1" x14ac:dyDescent="0.2">
      <c r="A7" s="236">
        <f t="shared" ref="A7:A24" si="0">A6+1</f>
        <v>3</v>
      </c>
      <c r="B7" s="219" t="s">
        <v>153</v>
      </c>
      <c r="C7" s="238">
        <v>0</v>
      </c>
      <c r="D7" s="231">
        <v>0</v>
      </c>
      <c r="E7" s="213" t="s">
        <v>166</v>
      </c>
      <c r="F7" s="238">
        <v>0</v>
      </c>
      <c r="G7" s="231">
        <v>0</v>
      </c>
      <c r="H7" s="213" t="s">
        <v>166</v>
      </c>
      <c r="I7" s="232" t="s">
        <v>166</v>
      </c>
      <c r="J7" s="232" t="s">
        <v>166</v>
      </c>
    </row>
    <row r="8" spans="1:10" ht="15" customHeight="1" x14ac:dyDescent="0.2">
      <c r="A8" s="236">
        <f t="shared" si="0"/>
        <v>4</v>
      </c>
      <c r="B8" s="221" t="s">
        <v>151</v>
      </c>
      <c r="C8" s="238">
        <v>23584</v>
      </c>
      <c r="D8" s="231">
        <v>38284.9</v>
      </c>
      <c r="E8" s="213">
        <v>-38.398689822880563</v>
      </c>
      <c r="F8" s="238">
        <v>8336</v>
      </c>
      <c r="G8" s="231">
        <v>12158.4</v>
      </c>
      <c r="H8" s="213">
        <v>-31.438347150940913</v>
      </c>
      <c r="I8" s="232">
        <v>35.345997286295791</v>
      </c>
      <c r="J8" s="232">
        <v>31.757690368787696</v>
      </c>
    </row>
    <row r="9" spans="1:10" ht="15" customHeight="1" x14ac:dyDescent="0.2">
      <c r="A9" s="236">
        <f t="shared" si="0"/>
        <v>5</v>
      </c>
      <c r="B9" s="219" t="s">
        <v>56</v>
      </c>
      <c r="C9" s="238">
        <v>0</v>
      </c>
      <c r="D9" s="231">
        <v>0</v>
      </c>
      <c r="E9" s="213" t="s">
        <v>166</v>
      </c>
      <c r="F9" s="238">
        <v>0</v>
      </c>
      <c r="G9" s="231">
        <v>0</v>
      </c>
      <c r="H9" s="213" t="s">
        <v>166</v>
      </c>
      <c r="I9" s="232" t="s">
        <v>166</v>
      </c>
      <c r="J9" s="232" t="s">
        <v>166</v>
      </c>
    </row>
    <row r="10" spans="1:10" ht="15" customHeight="1" x14ac:dyDescent="0.2">
      <c r="A10" s="236">
        <f t="shared" si="0"/>
        <v>6</v>
      </c>
      <c r="B10" s="219" t="s">
        <v>19</v>
      </c>
      <c r="C10" s="238">
        <v>176.8</v>
      </c>
      <c r="D10" s="231">
        <v>80</v>
      </c>
      <c r="E10" s="213">
        <v>121</v>
      </c>
      <c r="F10" s="238">
        <v>8.3000000000000007</v>
      </c>
      <c r="G10" s="231">
        <v>7.9</v>
      </c>
      <c r="H10" s="213">
        <v>5.0632911392405111</v>
      </c>
      <c r="I10" s="232">
        <v>4.6945701357466065</v>
      </c>
      <c r="J10" s="232">
        <v>9.875</v>
      </c>
    </row>
    <row r="11" spans="1:10" ht="15" customHeight="1" x14ac:dyDescent="0.2">
      <c r="A11" s="236">
        <f t="shared" si="0"/>
        <v>7</v>
      </c>
      <c r="B11" s="221" t="s">
        <v>27</v>
      </c>
      <c r="C11" s="238">
        <v>173.7</v>
      </c>
      <c r="D11" s="231">
        <v>212.7</v>
      </c>
      <c r="E11" s="213">
        <v>-18.335684062059244</v>
      </c>
      <c r="F11" s="238">
        <v>13.2</v>
      </c>
      <c r="G11" s="231">
        <v>472.2</v>
      </c>
      <c r="H11" s="213">
        <v>-97.204574332909786</v>
      </c>
      <c r="I11" s="232">
        <v>7.5993091537132988</v>
      </c>
      <c r="J11" s="232">
        <v>222.0028208744711</v>
      </c>
    </row>
    <row r="12" spans="1:10" ht="15" customHeight="1" x14ac:dyDescent="0.2">
      <c r="A12" s="236">
        <f t="shared" si="0"/>
        <v>8</v>
      </c>
      <c r="B12" s="219" t="s">
        <v>150</v>
      </c>
      <c r="C12" s="238">
        <v>2244.1</v>
      </c>
      <c r="D12" s="231">
        <v>796.5</v>
      </c>
      <c r="E12" s="213">
        <v>181.74513496547397</v>
      </c>
      <c r="F12" s="238">
        <v>1008.8</v>
      </c>
      <c r="G12" s="231">
        <v>729.1</v>
      </c>
      <c r="H12" s="213">
        <v>38.362364559045382</v>
      </c>
      <c r="I12" s="232">
        <v>44.953433447707319</v>
      </c>
      <c r="J12" s="232">
        <v>91.537978656622727</v>
      </c>
    </row>
    <row r="13" spans="1:10" ht="15" customHeight="1" x14ac:dyDescent="0.2">
      <c r="A13" s="236">
        <f t="shared" si="0"/>
        <v>9</v>
      </c>
      <c r="B13" s="221" t="s">
        <v>32</v>
      </c>
      <c r="C13" s="238">
        <v>398.7</v>
      </c>
      <c r="D13" s="231">
        <v>1.59</v>
      </c>
      <c r="E13" s="213">
        <v>24975.471698113204</v>
      </c>
      <c r="F13" s="238">
        <v>178.3</v>
      </c>
      <c r="G13" s="231">
        <v>0</v>
      </c>
      <c r="H13" s="213" t="s">
        <v>166</v>
      </c>
      <c r="I13" s="232">
        <v>44.720341108602959</v>
      </c>
      <c r="J13" s="232">
        <v>0</v>
      </c>
    </row>
    <row r="14" spans="1:10" ht="15" customHeight="1" x14ac:dyDescent="0.2">
      <c r="A14" s="236">
        <f t="shared" si="0"/>
        <v>10</v>
      </c>
      <c r="B14" s="219" t="s">
        <v>158</v>
      </c>
      <c r="C14" s="238">
        <v>16304</v>
      </c>
      <c r="D14" s="231">
        <v>12875.2</v>
      </c>
      <c r="E14" s="213">
        <v>26.63104262458058</v>
      </c>
      <c r="F14" s="238">
        <v>11334</v>
      </c>
      <c r="G14" s="231">
        <v>8134</v>
      </c>
      <c r="H14" s="213">
        <v>39.341037619867222</v>
      </c>
      <c r="I14" s="232">
        <v>69.516683022571144</v>
      </c>
      <c r="J14" s="232">
        <v>63.175717658754813</v>
      </c>
    </row>
    <row r="15" spans="1:10" ht="15" customHeight="1" x14ac:dyDescent="0.2">
      <c r="A15" s="236">
        <f t="shared" si="0"/>
        <v>11</v>
      </c>
      <c r="B15" s="219" t="s">
        <v>35</v>
      </c>
      <c r="C15" s="238">
        <v>10582.2</v>
      </c>
      <c r="D15" s="231">
        <v>9472.7999999999993</v>
      </c>
      <c r="E15" s="213">
        <v>11.71142639979732</v>
      </c>
      <c r="F15" s="238">
        <v>7168.3</v>
      </c>
      <c r="G15" s="231">
        <v>6730.2</v>
      </c>
      <c r="H15" s="213">
        <v>6.509464800451692</v>
      </c>
      <c r="I15" s="232">
        <v>67.739222467917827</v>
      </c>
      <c r="J15" s="232">
        <v>71.047631112237141</v>
      </c>
    </row>
    <row r="16" spans="1:10" ht="15" customHeight="1" x14ac:dyDescent="0.2">
      <c r="A16" s="236">
        <f t="shared" si="0"/>
        <v>12</v>
      </c>
      <c r="B16" s="219" t="s">
        <v>42</v>
      </c>
      <c r="C16" s="238">
        <v>0</v>
      </c>
      <c r="D16" s="231">
        <v>0</v>
      </c>
      <c r="E16" s="213" t="s">
        <v>166</v>
      </c>
      <c r="F16" s="238">
        <v>0</v>
      </c>
      <c r="G16" s="231">
        <v>0</v>
      </c>
      <c r="H16" s="213" t="s">
        <v>166</v>
      </c>
      <c r="I16" s="232" t="s">
        <v>166</v>
      </c>
      <c r="J16" s="232" t="s">
        <v>166</v>
      </c>
    </row>
    <row r="17" spans="1:10" ht="15" customHeight="1" x14ac:dyDescent="0.2">
      <c r="A17" s="236">
        <f t="shared" si="0"/>
        <v>13</v>
      </c>
      <c r="B17" s="221" t="s">
        <v>154</v>
      </c>
      <c r="C17" s="238">
        <v>112575.42176999997</v>
      </c>
      <c r="D17" s="231">
        <v>97012.395690000019</v>
      </c>
      <c r="E17" s="213">
        <v>16.042306727205347</v>
      </c>
      <c r="F17" s="238">
        <v>47566.112790000014</v>
      </c>
      <c r="G17" s="231">
        <v>43407.044710000002</v>
      </c>
      <c r="H17" s="213">
        <v>9.5815508929172779</v>
      </c>
      <c r="I17" s="232">
        <v>42.252662297087504</v>
      </c>
      <c r="J17" s="232">
        <v>44.743812789353036</v>
      </c>
    </row>
    <row r="18" spans="1:10" ht="15" customHeight="1" x14ac:dyDescent="0.2">
      <c r="A18" s="236">
        <f t="shared" si="0"/>
        <v>14</v>
      </c>
      <c r="B18" s="221" t="s">
        <v>10</v>
      </c>
      <c r="C18" s="238">
        <v>305181.59999999998</v>
      </c>
      <c r="D18" s="231">
        <v>236369.3</v>
      </c>
      <c r="E18" s="213">
        <v>29.112198580780159</v>
      </c>
      <c r="F18" s="238">
        <v>156209.1</v>
      </c>
      <c r="G18" s="231">
        <v>124422.8</v>
      </c>
      <c r="H18" s="213">
        <v>25.547005854232509</v>
      </c>
      <c r="I18" s="232">
        <v>51.18562193788879</v>
      </c>
      <c r="J18" s="232">
        <v>52.63915406950057</v>
      </c>
    </row>
    <row r="19" spans="1:10" s="200" customFormat="1" ht="15" customHeight="1" x14ac:dyDescent="0.2">
      <c r="A19" s="236">
        <f t="shared" si="0"/>
        <v>15</v>
      </c>
      <c r="B19" s="221" t="s">
        <v>15</v>
      </c>
      <c r="C19" s="238">
        <v>19352.3</v>
      </c>
      <c r="D19" s="231">
        <v>15628.4</v>
      </c>
      <c r="E19" s="213">
        <v>23.827775076143421</v>
      </c>
      <c r="F19" s="238">
        <v>6523.7</v>
      </c>
      <c r="G19" s="231">
        <v>5725.1</v>
      </c>
      <c r="H19" s="213">
        <v>13.949101325741031</v>
      </c>
      <c r="I19" s="232">
        <v>33.710204988554331</v>
      </c>
      <c r="J19" s="232">
        <v>36.63266873128407</v>
      </c>
    </row>
    <row r="20" spans="1:10" s="200" customFormat="1" ht="15" customHeight="1" x14ac:dyDescent="0.2">
      <c r="A20" s="236">
        <f t="shared" si="0"/>
        <v>16</v>
      </c>
      <c r="B20" s="219" t="s">
        <v>31</v>
      </c>
      <c r="C20" s="238">
        <v>41305.699999999997</v>
      </c>
      <c r="D20" s="231">
        <v>39320.400000000001</v>
      </c>
      <c r="E20" s="213">
        <v>5.0490330718914178</v>
      </c>
      <c r="F20" s="238">
        <v>32851.9</v>
      </c>
      <c r="G20" s="231">
        <v>25467.9</v>
      </c>
      <c r="H20" s="213">
        <v>28.993360269201631</v>
      </c>
      <c r="I20" s="232">
        <v>79.533575269272774</v>
      </c>
      <c r="J20" s="232">
        <v>64.770195623645748</v>
      </c>
    </row>
    <row r="21" spans="1:10" ht="15" customHeight="1" x14ac:dyDescent="0.2">
      <c r="A21" s="236">
        <f t="shared" si="0"/>
        <v>17</v>
      </c>
      <c r="B21" s="219" t="s">
        <v>159</v>
      </c>
      <c r="C21" s="238">
        <v>739.6</v>
      </c>
      <c r="D21" s="231">
        <v>525.5</v>
      </c>
      <c r="E21" s="213">
        <v>40.742150333016184</v>
      </c>
      <c r="F21" s="238">
        <v>330.7</v>
      </c>
      <c r="G21" s="231">
        <v>282.60000000000002</v>
      </c>
      <c r="H21" s="213">
        <v>17.020523708421777</v>
      </c>
      <c r="I21" s="232">
        <v>44.713358572201187</v>
      </c>
      <c r="J21" s="232">
        <v>53.777354900095155</v>
      </c>
    </row>
    <row r="22" spans="1:10" ht="15" customHeight="1" x14ac:dyDescent="0.2">
      <c r="A22" s="236">
        <f t="shared" si="0"/>
        <v>18</v>
      </c>
      <c r="B22" s="219" t="s">
        <v>152</v>
      </c>
      <c r="C22" s="238">
        <v>851.8</v>
      </c>
      <c r="D22" s="231">
        <v>372.2</v>
      </c>
      <c r="E22" s="213">
        <v>128.85545405695865</v>
      </c>
      <c r="F22" s="238">
        <v>752.9</v>
      </c>
      <c r="G22" s="231">
        <v>124.1</v>
      </c>
      <c r="H22" s="213">
        <v>506.68815471394038</v>
      </c>
      <c r="I22" s="232">
        <v>88.389293261328945</v>
      </c>
      <c r="J22" s="232">
        <v>33.342289091886087</v>
      </c>
    </row>
    <row r="23" spans="1:10" ht="15" customHeight="1" x14ac:dyDescent="0.2">
      <c r="A23" s="236">
        <f t="shared" si="0"/>
        <v>19</v>
      </c>
      <c r="B23" s="221" t="s">
        <v>11</v>
      </c>
      <c r="C23" s="238">
        <v>166721.09999999998</v>
      </c>
      <c r="D23" s="231">
        <v>138596.9</v>
      </c>
      <c r="E23" s="213">
        <v>20.2920844549914</v>
      </c>
      <c r="F23" s="238">
        <v>107969.5</v>
      </c>
      <c r="G23" s="231">
        <v>84612.7</v>
      </c>
      <c r="H23" s="213">
        <v>27.604366720362307</v>
      </c>
      <c r="I23" s="232">
        <v>64.760549204629783</v>
      </c>
      <c r="J23" s="232">
        <v>61.049489562897875</v>
      </c>
    </row>
    <row r="24" spans="1:10" ht="15" customHeight="1" x14ac:dyDescent="0.2">
      <c r="A24" s="236">
        <f t="shared" si="0"/>
        <v>20</v>
      </c>
      <c r="B24" s="221" t="s">
        <v>162</v>
      </c>
      <c r="C24" s="238">
        <v>0</v>
      </c>
      <c r="D24" s="231">
        <v>0.5</v>
      </c>
      <c r="E24" s="213">
        <v>-100</v>
      </c>
      <c r="F24" s="238">
        <v>1</v>
      </c>
      <c r="G24" s="231">
        <v>0</v>
      </c>
      <c r="H24" s="213" t="s">
        <v>166</v>
      </c>
      <c r="I24" s="232" t="s">
        <v>166</v>
      </c>
      <c r="J24" s="232">
        <v>0</v>
      </c>
    </row>
    <row r="25" spans="1:10" ht="15" customHeight="1" x14ac:dyDescent="0.2">
      <c r="A25" s="254" t="s">
        <v>40</v>
      </c>
      <c r="B25" s="264"/>
      <c r="C25" s="229">
        <f>SUM(C5:C24)</f>
        <v>798071.62176999997</v>
      </c>
      <c r="D25" s="229">
        <f>SUM(D5:D24)</f>
        <v>710684.88569000002</v>
      </c>
      <c r="E25" s="230">
        <f>((C25/D25)-1)*100</f>
        <v>12.296129809367851</v>
      </c>
      <c r="F25" s="229">
        <f>SUM(F5:F24)</f>
        <v>444172.6127900001</v>
      </c>
      <c r="G25" s="229">
        <f>SUM(G5:G24)</f>
        <v>355203.54470999999</v>
      </c>
      <c r="H25" s="230">
        <f>((F25/G25)-1)*100</f>
        <v>25.047348036078134</v>
      </c>
      <c r="I25" s="225">
        <f>(F25/C25)*100</f>
        <v>55.655733229167282</v>
      </c>
      <c r="J25" s="225">
        <f>(G25/D25)*100</f>
        <v>49.980455735334068</v>
      </c>
    </row>
    <row r="26" spans="1:10" ht="15" customHeight="1" x14ac:dyDescent="0.2">
      <c r="A26" s="195"/>
      <c r="B26" s="195"/>
      <c r="C26" s="206"/>
      <c r="D26" s="206"/>
      <c r="E26" s="206"/>
      <c r="F26" s="206"/>
      <c r="G26" s="206"/>
      <c r="H26" s="206"/>
      <c r="I26" s="206"/>
      <c r="J26" s="206"/>
    </row>
    <row r="27" spans="1:10" ht="15" customHeight="1" x14ac:dyDescent="0.2">
      <c r="A27" s="195"/>
      <c r="B27" s="195"/>
      <c r="C27" s="206"/>
      <c r="D27" s="206"/>
      <c r="E27" s="206"/>
      <c r="F27" s="206"/>
      <c r="G27" s="206"/>
      <c r="H27" s="206"/>
      <c r="I27" s="206"/>
      <c r="J27" s="197"/>
    </row>
    <row r="28" spans="1:10" ht="15" customHeight="1" x14ac:dyDescent="0.2">
      <c r="A28" s="195"/>
      <c r="B28" s="195"/>
      <c r="C28" s="234"/>
      <c r="D28" s="234"/>
      <c r="E28" s="206"/>
      <c r="F28" s="234"/>
      <c r="G28" s="234"/>
      <c r="H28" s="206"/>
      <c r="I28" s="206"/>
      <c r="J28" s="197"/>
    </row>
    <row r="29" spans="1:10" ht="15" customHeight="1" x14ac:dyDescent="0.2">
      <c r="A29" s="195"/>
      <c r="B29" s="195"/>
      <c r="D29" s="206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C30" s="206"/>
      <c r="D30" s="206"/>
      <c r="E30" s="206"/>
      <c r="F30" s="197"/>
      <c r="G30" s="197"/>
      <c r="H30" s="206"/>
      <c r="I30" s="206"/>
      <c r="J30" s="197"/>
    </row>
    <row r="31" spans="1:10" ht="15" customHeight="1" x14ac:dyDescent="0.2">
      <c r="A31" s="195"/>
      <c r="B31" s="195"/>
      <c r="F31" s="234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x14ac:dyDescent="0.2">
      <c r="A89" s="195"/>
      <c r="B89" s="195"/>
      <c r="F89" s="197"/>
      <c r="G89" s="197"/>
      <c r="H89" s="197"/>
      <c r="I89" s="197"/>
      <c r="J89" s="197"/>
    </row>
    <row r="90" spans="1:10" x14ac:dyDescent="0.2">
      <c r="A90" s="195"/>
      <c r="B90" s="195"/>
      <c r="F90" s="197"/>
      <c r="G90" s="197"/>
      <c r="H90" s="197"/>
      <c r="I90" s="197"/>
      <c r="J90" s="197"/>
    </row>
    <row r="91" spans="1:10" x14ac:dyDescent="0.2">
      <c r="A91" s="195"/>
      <c r="B91" s="195"/>
      <c r="F91" s="197"/>
      <c r="G91" s="197"/>
      <c r="H91" s="197"/>
      <c r="I91" s="197"/>
      <c r="J91" s="197"/>
    </row>
    <row r="92" spans="1:10" x14ac:dyDescent="0.2">
      <c r="A92" s="195"/>
      <c r="B92" s="195"/>
      <c r="F92" s="197"/>
      <c r="G92" s="197"/>
      <c r="H92" s="197"/>
      <c r="I92" s="197"/>
      <c r="J92" s="197"/>
    </row>
    <row r="93" spans="1:10" x14ac:dyDescent="0.2">
      <c r="A93" s="195"/>
      <c r="B93" s="195"/>
      <c r="F93" s="197"/>
      <c r="G93" s="197"/>
      <c r="H93" s="197"/>
      <c r="I93" s="197"/>
      <c r="J93" s="197"/>
    </row>
    <row r="94" spans="1:10" x14ac:dyDescent="0.2">
      <c r="A94" s="195"/>
      <c r="B94" s="195"/>
      <c r="F94" s="197"/>
      <c r="G94" s="197"/>
      <c r="H94" s="197"/>
      <c r="I94" s="197"/>
      <c r="J94" s="197"/>
    </row>
    <row r="95" spans="1:10" x14ac:dyDescent="0.2">
      <c r="A95" s="195"/>
      <c r="B95" s="195"/>
      <c r="F95" s="197"/>
      <c r="G95" s="197"/>
      <c r="H95" s="197"/>
      <c r="I95" s="197"/>
      <c r="J95" s="197"/>
    </row>
    <row r="96" spans="1:10" x14ac:dyDescent="0.2">
      <c r="A96" s="195"/>
      <c r="B96" s="195"/>
      <c r="F96" s="197"/>
      <c r="G96" s="197"/>
      <c r="H96" s="197"/>
      <c r="I96" s="197"/>
      <c r="J96" s="197"/>
    </row>
    <row r="97" spans="1:10" x14ac:dyDescent="0.2">
      <c r="A97" s="195"/>
      <c r="B97" s="195"/>
      <c r="F97" s="197"/>
      <c r="G97" s="197"/>
      <c r="H97" s="197"/>
      <c r="I97" s="197"/>
      <c r="J97" s="197"/>
    </row>
    <row r="98" spans="1:10" x14ac:dyDescent="0.2">
      <c r="A98" s="195"/>
      <c r="B98" s="195"/>
      <c r="F98" s="197"/>
      <c r="G98" s="197"/>
      <c r="H98" s="197"/>
      <c r="I98" s="197"/>
      <c r="J98" s="197"/>
    </row>
    <row r="99" spans="1:10" x14ac:dyDescent="0.2">
      <c r="A99" s="195"/>
      <c r="B99" s="195"/>
      <c r="F99" s="197"/>
      <c r="G99" s="197"/>
      <c r="H99" s="197"/>
      <c r="I99" s="197"/>
      <c r="J99" s="197"/>
    </row>
    <row r="100" spans="1:10" x14ac:dyDescent="0.2">
      <c r="A100" s="195"/>
      <c r="B100" s="195"/>
      <c r="F100" s="197"/>
      <c r="G100" s="197"/>
      <c r="H100" s="197"/>
      <c r="I100" s="197"/>
      <c r="J100" s="197"/>
    </row>
    <row r="101" spans="1:10" x14ac:dyDescent="0.2">
      <c r="A101" s="195"/>
      <c r="B101" s="195"/>
      <c r="F101" s="197"/>
      <c r="G101" s="197"/>
      <c r="H101" s="197"/>
      <c r="I101" s="197"/>
      <c r="J101" s="197"/>
    </row>
    <row r="102" spans="1:10" x14ac:dyDescent="0.2">
      <c r="A102" s="195"/>
      <c r="B102" s="195"/>
      <c r="F102" s="197"/>
      <c r="G102" s="197"/>
      <c r="H102" s="197"/>
      <c r="I102" s="197"/>
      <c r="J102" s="197"/>
    </row>
    <row r="103" spans="1:10" x14ac:dyDescent="0.2">
      <c r="A103" s="195"/>
      <c r="B103" s="195"/>
      <c r="F103" s="197"/>
      <c r="G103" s="197"/>
      <c r="H103" s="197"/>
      <c r="I103" s="197"/>
      <c r="J103" s="197"/>
    </row>
    <row r="104" spans="1:10" x14ac:dyDescent="0.2">
      <c r="A104" s="195"/>
      <c r="B104" s="195"/>
      <c r="F104" s="197"/>
      <c r="G104" s="197"/>
      <c r="H104" s="197"/>
      <c r="I104" s="197"/>
      <c r="J104" s="197"/>
    </row>
    <row r="105" spans="1:10" x14ac:dyDescent="0.2">
      <c r="A105" s="195"/>
      <c r="B105" s="195"/>
      <c r="F105" s="197"/>
      <c r="G105" s="197"/>
      <c r="H105" s="197"/>
      <c r="I105" s="197"/>
      <c r="J105" s="197"/>
    </row>
    <row r="106" spans="1:10" x14ac:dyDescent="0.2">
      <c r="A106" s="195"/>
      <c r="B106" s="195"/>
      <c r="F106" s="197"/>
      <c r="G106" s="197"/>
      <c r="H106" s="197"/>
      <c r="I106" s="197"/>
      <c r="J106" s="197"/>
    </row>
    <row r="107" spans="1:10" x14ac:dyDescent="0.2">
      <c r="A107" s="195"/>
      <c r="B107" s="195"/>
      <c r="F107" s="197"/>
      <c r="G107" s="197"/>
      <c r="H107" s="197"/>
      <c r="I107" s="197"/>
      <c r="J107" s="197"/>
    </row>
    <row r="108" spans="1:10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  <row r="773" spans="1:10" x14ac:dyDescent="0.2">
      <c r="A773" s="195"/>
      <c r="B773" s="195"/>
      <c r="F773" s="197"/>
      <c r="G773" s="197"/>
      <c r="H773" s="197"/>
      <c r="I773" s="197"/>
      <c r="J773" s="197"/>
    </row>
    <row r="774" spans="1:10" x14ac:dyDescent="0.2">
      <c r="A774" s="195"/>
      <c r="B774" s="195"/>
      <c r="F774" s="197"/>
      <c r="G774" s="197"/>
      <c r="H774" s="197"/>
      <c r="I774" s="197"/>
      <c r="J774" s="197"/>
    </row>
    <row r="775" spans="1:10" x14ac:dyDescent="0.2">
      <c r="A775" s="195"/>
      <c r="B775" s="195"/>
      <c r="F775" s="197"/>
      <c r="G775" s="197"/>
      <c r="H775" s="197"/>
      <c r="I775" s="197"/>
      <c r="J775" s="197"/>
    </row>
    <row r="776" spans="1:10" x14ac:dyDescent="0.2">
      <c r="A776" s="195"/>
      <c r="B776" s="195"/>
      <c r="F776" s="197"/>
      <c r="G776" s="197"/>
      <c r="H776" s="197"/>
      <c r="I776" s="197"/>
      <c r="J776" s="197"/>
    </row>
    <row r="777" spans="1:10" x14ac:dyDescent="0.2">
      <c r="A777" s="195"/>
      <c r="B777" s="195"/>
      <c r="F777" s="197"/>
      <c r="G777" s="197"/>
      <c r="H777" s="197"/>
      <c r="I777" s="197"/>
      <c r="J777" s="197"/>
    </row>
  </sheetData>
  <sortState ref="B5:J24">
    <sortCondition ref="B5:B24"/>
  </sortState>
  <mergeCells count="5">
    <mergeCell ref="F2:H2"/>
    <mergeCell ref="C2:E2"/>
    <mergeCell ref="I2:J2"/>
    <mergeCell ref="A2:B2"/>
    <mergeCell ref="A25:B25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A4" workbookViewId="0">
      <selection activeCell="K24" sqref="K24"/>
    </sheetView>
  </sheetViews>
  <sheetFormatPr defaultRowHeight="11.25" x14ac:dyDescent="0.2"/>
  <cols>
    <col min="1" max="1" width="3.28515625" style="194" customWidth="1"/>
    <col min="2" max="2" width="49.42578125" style="198" customWidth="1"/>
    <col min="3" max="4" width="11.28515625" style="195" customWidth="1"/>
    <col min="5" max="5" width="10.85546875" style="195" customWidth="1"/>
    <col min="6" max="7" width="11.2851562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0" ht="29.25" customHeight="1" thickBot="1" x14ac:dyDescent="0.25"/>
    <row r="2" spans="1:10" ht="15.75" customHeight="1" thickBot="1" x14ac:dyDescent="0.25">
      <c r="A2" s="255" t="s">
        <v>149</v>
      </c>
      <c r="B2" s="255"/>
      <c r="C2" s="248" t="s">
        <v>134</v>
      </c>
      <c r="D2" s="249"/>
      <c r="E2" s="250"/>
      <c r="F2" s="249" t="s">
        <v>135</v>
      </c>
      <c r="G2" s="249"/>
      <c r="H2" s="250"/>
      <c r="I2" s="248" t="s">
        <v>136</v>
      </c>
      <c r="J2" s="250"/>
    </row>
    <row r="3" spans="1:10" ht="3" customHeight="1" x14ac:dyDescent="0.2">
      <c r="A3" s="235"/>
      <c r="B3" s="235"/>
      <c r="C3" s="199"/>
      <c r="D3" s="199"/>
      <c r="E3" s="199"/>
      <c r="F3" s="199"/>
      <c r="G3" s="199"/>
      <c r="H3" s="199"/>
      <c r="I3" s="199"/>
      <c r="J3" s="199"/>
    </row>
    <row r="4" spans="1:10" ht="45" x14ac:dyDescent="0.2">
      <c r="A4" s="222" t="s">
        <v>132</v>
      </c>
      <c r="B4" s="222" t="s">
        <v>0</v>
      </c>
      <c r="C4" s="236" t="s">
        <v>163</v>
      </c>
      <c r="D4" s="236" t="s">
        <v>164</v>
      </c>
      <c r="E4" s="236" t="s">
        <v>145</v>
      </c>
      <c r="F4" s="236" t="s">
        <v>163</v>
      </c>
      <c r="G4" s="236" t="s">
        <v>164</v>
      </c>
      <c r="H4" s="236" t="s">
        <v>145</v>
      </c>
      <c r="I4" s="236" t="s">
        <v>167</v>
      </c>
      <c r="J4" s="236" t="s">
        <v>168</v>
      </c>
    </row>
    <row r="5" spans="1:10" ht="15" customHeight="1" x14ac:dyDescent="0.2">
      <c r="A5" s="236">
        <v>1</v>
      </c>
      <c r="B5" s="221" t="s">
        <v>157</v>
      </c>
      <c r="C5" s="238">
        <v>0</v>
      </c>
      <c r="D5" s="231">
        <v>0</v>
      </c>
      <c r="E5" s="212" t="s">
        <v>166</v>
      </c>
      <c r="F5" s="238">
        <v>0</v>
      </c>
      <c r="G5" s="231">
        <v>0</v>
      </c>
      <c r="H5" s="212" t="s">
        <v>166</v>
      </c>
      <c r="I5" s="232" t="s">
        <v>166</v>
      </c>
      <c r="J5" s="232" t="s">
        <v>166</v>
      </c>
    </row>
    <row r="6" spans="1:10" ht="15" customHeight="1" x14ac:dyDescent="0.2">
      <c r="A6" s="236">
        <f>A5+1</f>
        <v>2</v>
      </c>
      <c r="B6" s="221" t="s">
        <v>26</v>
      </c>
      <c r="C6" s="238">
        <v>16702.099999999999</v>
      </c>
      <c r="D6" s="231">
        <v>20260.900000000001</v>
      </c>
      <c r="E6" s="212">
        <v>-17.564866318870354</v>
      </c>
      <c r="F6" s="238">
        <v>13370</v>
      </c>
      <c r="G6" s="231">
        <v>12469.2</v>
      </c>
      <c r="H6" s="212">
        <v>7.2242004298591622</v>
      </c>
      <c r="I6" s="232">
        <v>80.049814095233543</v>
      </c>
      <c r="J6" s="232">
        <v>61.543169355754188</v>
      </c>
    </row>
    <row r="7" spans="1:10" ht="15" customHeight="1" x14ac:dyDescent="0.2">
      <c r="A7" s="236">
        <f t="shared" ref="A7:A24" si="0">A6+1</f>
        <v>3</v>
      </c>
      <c r="B7" s="219" t="s">
        <v>153</v>
      </c>
      <c r="C7" s="238">
        <v>0</v>
      </c>
      <c r="D7" s="231">
        <v>0</v>
      </c>
      <c r="E7" s="212" t="s">
        <v>166</v>
      </c>
      <c r="F7" s="238">
        <v>0</v>
      </c>
      <c r="G7" s="231">
        <v>0</v>
      </c>
      <c r="H7" s="212" t="s">
        <v>166</v>
      </c>
      <c r="I7" s="232" t="s">
        <v>166</v>
      </c>
      <c r="J7" s="232" t="s">
        <v>166</v>
      </c>
    </row>
    <row r="8" spans="1:10" ht="15" customHeight="1" x14ac:dyDescent="0.2">
      <c r="A8" s="236">
        <f t="shared" si="0"/>
        <v>4</v>
      </c>
      <c r="B8" s="221" t="s">
        <v>151</v>
      </c>
      <c r="C8" s="238">
        <v>86027</v>
      </c>
      <c r="D8" s="231">
        <v>68180.100000000006</v>
      </c>
      <c r="E8" s="212">
        <v>26.176112971380206</v>
      </c>
      <c r="F8" s="238">
        <v>40633</v>
      </c>
      <c r="G8" s="231">
        <v>27057</v>
      </c>
      <c r="H8" s="212">
        <v>50.175555309162135</v>
      </c>
      <c r="I8" s="232">
        <v>47.232845501993559</v>
      </c>
      <c r="J8" s="232">
        <v>39.684600051921301</v>
      </c>
    </row>
    <row r="9" spans="1:10" ht="15" customHeight="1" x14ac:dyDescent="0.2">
      <c r="A9" s="236">
        <f t="shared" si="0"/>
        <v>5</v>
      </c>
      <c r="B9" s="219" t="s">
        <v>56</v>
      </c>
      <c r="C9" s="238">
        <v>0</v>
      </c>
      <c r="D9" s="231">
        <v>0</v>
      </c>
      <c r="E9" s="212" t="s">
        <v>166</v>
      </c>
      <c r="F9" s="238">
        <v>0</v>
      </c>
      <c r="G9" s="231">
        <v>0</v>
      </c>
      <c r="H9" s="212" t="s">
        <v>166</v>
      </c>
      <c r="I9" s="232" t="s">
        <v>166</v>
      </c>
      <c r="J9" s="232" t="s">
        <v>166</v>
      </c>
    </row>
    <row r="10" spans="1:10" ht="15" customHeight="1" x14ac:dyDescent="0.2">
      <c r="A10" s="236">
        <f t="shared" si="0"/>
        <v>6</v>
      </c>
      <c r="B10" s="219" t="s">
        <v>19</v>
      </c>
      <c r="C10" s="238">
        <v>0</v>
      </c>
      <c r="D10" s="231">
        <v>0</v>
      </c>
      <c r="E10" s="212" t="s">
        <v>166</v>
      </c>
      <c r="F10" s="238">
        <v>0</v>
      </c>
      <c r="G10" s="231">
        <v>0</v>
      </c>
      <c r="H10" s="212" t="s">
        <v>166</v>
      </c>
      <c r="I10" s="232" t="s">
        <v>166</v>
      </c>
      <c r="J10" s="232" t="s">
        <v>166</v>
      </c>
    </row>
    <row r="11" spans="1:10" ht="15" customHeight="1" x14ac:dyDescent="0.2">
      <c r="A11" s="236">
        <f t="shared" si="0"/>
        <v>7</v>
      </c>
      <c r="B11" s="221" t="s">
        <v>27</v>
      </c>
      <c r="C11" s="238">
        <v>60395.6</v>
      </c>
      <c r="D11" s="231">
        <v>63018.9</v>
      </c>
      <c r="E11" s="212">
        <v>-4.1627194381368193</v>
      </c>
      <c r="F11" s="238">
        <v>36774.800000000003</v>
      </c>
      <c r="G11" s="231">
        <v>20264.900000000001</v>
      </c>
      <c r="H11" s="212">
        <v>81.47042423105961</v>
      </c>
      <c r="I11" s="232">
        <v>60.889866149189686</v>
      </c>
      <c r="J11" s="232">
        <v>32.156860878244466</v>
      </c>
    </row>
    <row r="12" spans="1:10" ht="15" customHeight="1" x14ac:dyDescent="0.2">
      <c r="A12" s="236">
        <f t="shared" si="0"/>
        <v>8</v>
      </c>
      <c r="B12" s="219" t="s">
        <v>150</v>
      </c>
      <c r="C12" s="238">
        <v>39424</v>
      </c>
      <c r="D12" s="231">
        <v>28311.5</v>
      </c>
      <c r="E12" s="212">
        <v>39.250834466559525</v>
      </c>
      <c r="F12" s="238">
        <v>22522</v>
      </c>
      <c r="G12" s="231">
        <v>1963.3</v>
      </c>
      <c r="H12" s="212">
        <v>1047.1502062853358</v>
      </c>
      <c r="I12" s="232">
        <v>57.127637987012989</v>
      </c>
      <c r="J12" s="232">
        <v>6.9346378680041676</v>
      </c>
    </row>
    <row r="13" spans="1:10" ht="15" customHeight="1" x14ac:dyDescent="0.2">
      <c r="A13" s="236">
        <f t="shared" si="0"/>
        <v>9</v>
      </c>
      <c r="B13" s="221" t="s">
        <v>32</v>
      </c>
      <c r="C13" s="238">
        <v>0</v>
      </c>
      <c r="D13" s="231">
        <v>0</v>
      </c>
      <c r="E13" s="212" t="s">
        <v>166</v>
      </c>
      <c r="F13" s="238">
        <v>0</v>
      </c>
      <c r="G13" s="231">
        <v>0</v>
      </c>
      <c r="H13" s="212" t="s">
        <v>166</v>
      </c>
      <c r="I13" s="232" t="s">
        <v>166</v>
      </c>
      <c r="J13" s="232" t="s">
        <v>166</v>
      </c>
    </row>
    <row r="14" spans="1:10" ht="15" customHeight="1" x14ac:dyDescent="0.2">
      <c r="A14" s="236">
        <f t="shared" si="0"/>
        <v>10</v>
      </c>
      <c r="B14" s="219" t="s">
        <v>158</v>
      </c>
      <c r="C14" s="238">
        <v>0</v>
      </c>
      <c r="D14" s="231">
        <v>0</v>
      </c>
      <c r="E14" s="212" t="s">
        <v>166</v>
      </c>
      <c r="F14" s="238">
        <v>0</v>
      </c>
      <c r="G14" s="231">
        <v>5</v>
      </c>
      <c r="H14" s="212">
        <v>-100</v>
      </c>
      <c r="I14" s="232" t="s">
        <v>166</v>
      </c>
      <c r="J14" s="232" t="s">
        <v>166</v>
      </c>
    </row>
    <row r="15" spans="1:10" ht="15" customHeight="1" x14ac:dyDescent="0.2">
      <c r="A15" s="236">
        <f t="shared" si="0"/>
        <v>11</v>
      </c>
      <c r="B15" s="219" t="s">
        <v>35</v>
      </c>
      <c r="C15" s="238">
        <v>16181.3</v>
      </c>
      <c r="D15" s="231">
        <v>16314.9</v>
      </c>
      <c r="E15" s="212">
        <v>-0.8188833520278993</v>
      </c>
      <c r="F15" s="238">
        <v>6601.6</v>
      </c>
      <c r="G15" s="231">
        <v>4507.5</v>
      </c>
      <c r="H15" s="212">
        <v>46.458125346644486</v>
      </c>
      <c r="I15" s="232">
        <v>40.797710937934532</v>
      </c>
      <c r="J15" s="232">
        <v>27.628119081330567</v>
      </c>
    </row>
    <row r="16" spans="1:10" ht="15" customHeight="1" x14ac:dyDescent="0.2">
      <c r="A16" s="236">
        <f t="shared" si="0"/>
        <v>12</v>
      </c>
      <c r="B16" s="219" t="s">
        <v>42</v>
      </c>
      <c r="C16" s="238">
        <v>32716</v>
      </c>
      <c r="D16" s="231">
        <v>18137</v>
      </c>
      <c r="E16" s="212">
        <v>80.382643215526258</v>
      </c>
      <c r="F16" s="238">
        <v>13652</v>
      </c>
      <c r="G16" s="231">
        <v>9625</v>
      </c>
      <c r="H16" s="212">
        <v>41.838961038961031</v>
      </c>
      <c r="I16" s="232">
        <v>41.728817703875784</v>
      </c>
      <c r="J16" s="232">
        <v>53.068313392512543</v>
      </c>
    </row>
    <row r="17" spans="1:10" ht="15" customHeight="1" x14ac:dyDescent="0.2">
      <c r="A17" s="236">
        <f t="shared" si="0"/>
        <v>13</v>
      </c>
      <c r="B17" s="221" t="s">
        <v>154</v>
      </c>
      <c r="C17" s="238">
        <v>125969.09710000001</v>
      </c>
      <c r="D17" s="231">
        <v>91783.724820000003</v>
      </c>
      <c r="E17" s="212">
        <v>37.245570875492405</v>
      </c>
      <c r="F17" s="238">
        <v>72063.449290000004</v>
      </c>
      <c r="G17" s="231">
        <v>48617.005619999996</v>
      </c>
      <c r="H17" s="212">
        <v>48.22683620884014</v>
      </c>
      <c r="I17" s="232">
        <v>57.207244434555847</v>
      </c>
      <c r="J17" s="232">
        <v>52.969091977193514</v>
      </c>
    </row>
    <row r="18" spans="1:10" ht="15" customHeight="1" x14ac:dyDescent="0.2">
      <c r="A18" s="236">
        <f t="shared" si="0"/>
        <v>14</v>
      </c>
      <c r="B18" s="221" t="s">
        <v>10</v>
      </c>
      <c r="C18" s="238">
        <v>203879.8</v>
      </c>
      <c r="D18" s="231">
        <v>198634.8</v>
      </c>
      <c r="E18" s="212">
        <v>2.6405242183142219</v>
      </c>
      <c r="F18" s="238">
        <v>115693.9</v>
      </c>
      <c r="G18" s="231">
        <v>79828.5</v>
      </c>
      <c r="H18" s="212">
        <v>44.928064538354093</v>
      </c>
      <c r="I18" s="232">
        <v>56.746131789417099</v>
      </c>
      <c r="J18" s="232">
        <v>40.188577228159417</v>
      </c>
    </row>
    <row r="19" spans="1:10" ht="15" customHeight="1" x14ac:dyDescent="0.2">
      <c r="A19" s="236">
        <f t="shared" si="0"/>
        <v>15</v>
      </c>
      <c r="B19" s="221" t="s">
        <v>15</v>
      </c>
      <c r="C19" s="238">
        <v>50034.2</v>
      </c>
      <c r="D19" s="231">
        <v>47048.5</v>
      </c>
      <c r="E19" s="212">
        <v>6.3460046547711313</v>
      </c>
      <c r="F19" s="238">
        <v>23061</v>
      </c>
      <c r="G19" s="231">
        <v>20950.5</v>
      </c>
      <c r="H19" s="212">
        <v>10.073745256676458</v>
      </c>
      <c r="I19" s="232">
        <v>46.090474115704858</v>
      </c>
      <c r="J19" s="232">
        <v>44.529581176870678</v>
      </c>
    </row>
    <row r="20" spans="1:10" ht="15" customHeight="1" x14ac:dyDescent="0.2">
      <c r="A20" s="236">
        <f t="shared" si="0"/>
        <v>16</v>
      </c>
      <c r="B20" s="219" t="s">
        <v>31</v>
      </c>
      <c r="C20" s="238">
        <v>0</v>
      </c>
      <c r="D20" s="231">
        <v>0</v>
      </c>
      <c r="E20" s="212" t="s">
        <v>166</v>
      </c>
      <c r="F20" s="238">
        <v>0</v>
      </c>
      <c r="G20" s="231">
        <v>0</v>
      </c>
      <c r="H20" s="212" t="s">
        <v>166</v>
      </c>
      <c r="I20" s="232" t="s">
        <v>166</v>
      </c>
      <c r="J20" s="232" t="s">
        <v>166</v>
      </c>
    </row>
    <row r="21" spans="1:10" ht="15" customHeight="1" x14ac:dyDescent="0.2">
      <c r="A21" s="236">
        <f t="shared" si="0"/>
        <v>17</v>
      </c>
      <c r="B21" s="219" t="s">
        <v>159</v>
      </c>
      <c r="C21" s="238">
        <v>4469.5</v>
      </c>
      <c r="D21" s="231">
        <v>4122.6000000000004</v>
      </c>
      <c r="E21" s="212">
        <v>8.414592732741454</v>
      </c>
      <c r="F21" s="238">
        <v>2442.8000000000002</v>
      </c>
      <c r="G21" s="231">
        <v>1799.6</v>
      </c>
      <c r="H21" s="212">
        <v>35.741275839075357</v>
      </c>
      <c r="I21" s="232">
        <v>54.654883096543237</v>
      </c>
      <c r="J21" s="232">
        <v>43.652064231310334</v>
      </c>
    </row>
    <row r="22" spans="1:10" ht="15" customHeight="1" x14ac:dyDescent="0.2">
      <c r="A22" s="236">
        <f t="shared" si="0"/>
        <v>18</v>
      </c>
      <c r="B22" s="219" t="s">
        <v>152</v>
      </c>
      <c r="C22" s="238">
        <v>0</v>
      </c>
      <c r="D22" s="231">
        <v>0</v>
      </c>
      <c r="E22" s="212" t="s">
        <v>166</v>
      </c>
      <c r="F22" s="238">
        <v>0</v>
      </c>
      <c r="G22" s="231">
        <v>0</v>
      </c>
      <c r="H22" s="212" t="s">
        <v>166</v>
      </c>
      <c r="I22" s="232" t="s">
        <v>166</v>
      </c>
      <c r="J22" s="232" t="s">
        <v>166</v>
      </c>
    </row>
    <row r="23" spans="1:10" ht="15" customHeight="1" x14ac:dyDescent="0.2">
      <c r="A23" s="236">
        <f t="shared" si="0"/>
        <v>19</v>
      </c>
      <c r="B23" s="221" t="s">
        <v>11</v>
      </c>
      <c r="C23" s="238">
        <v>120025.4</v>
      </c>
      <c r="D23" s="231">
        <v>125115.2</v>
      </c>
      <c r="E23" s="212">
        <v>-4.06809084747497</v>
      </c>
      <c r="F23" s="238">
        <v>78326.7</v>
      </c>
      <c r="G23" s="231">
        <v>64627.4</v>
      </c>
      <c r="H23" s="212">
        <v>21.197355920244341</v>
      </c>
      <c r="I23" s="232">
        <v>65.258436964175914</v>
      </c>
      <c r="J23" s="232">
        <v>51.654315382943082</v>
      </c>
    </row>
    <row r="24" spans="1:10" ht="15" customHeight="1" x14ac:dyDescent="0.2">
      <c r="A24" s="236">
        <f t="shared" si="0"/>
        <v>20</v>
      </c>
      <c r="B24" s="221" t="s">
        <v>162</v>
      </c>
      <c r="C24" s="238">
        <v>2897.7</v>
      </c>
      <c r="D24" s="231">
        <v>0.1</v>
      </c>
      <c r="E24" s="212">
        <v>2897599.9999999995</v>
      </c>
      <c r="F24" s="238">
        <v>0</v>
      </c>
      <c r="G24" s="231">
        <v>0</v>
      </c>
      <c r="H24" s="212" t="s">
        <v>166</v>
      </c>
      <c r="I24" s="232">
        <v>0</v>
      </c>
      <c r="J24" s="232">
        <v>0</v>
      </c>
    </row>
    <row r="25" spans="1:10" ht="15" customHeight="1" x14ac:dyDescent="0.2">
      <c r="A25" s="254" t="s">
        <v>40</v>
      </c>
      <c r="B25" s="254"/>
      <c r="C25" s="229">
        <f>SUM(C5:C24)</f>
        <v>758721.69709999987</v>
      </c>
      <c r="D25" s="229">
        <f>SUM(D5:D24)</f>
        <v>680928.22481999989</v>
      </c>
      <c r="E25" s="230">
        <f>((C25/D25)-1)*100</f>
        <v>11.424621486437037</v>
      </c>
      <c r="F25" s="229">
        <f>SUM(F5:F24)</f>
        <v>425141.24929000007</v>
      </c>
      <c r="G25" s="229">
        <f>SUM(G5:G24)</f>
        <v>291714.90561999998</v>
      </c>
      <c r="H25" s="230">
        <f>((F25/G25)-1)*100</f>
        <v>45.738610231938857</v>
      </c>
      <c r="I25" s="230">
        <f>(F25/C25)*100</f>
        <v>56.033885799626248</v>
      </c>
      <c r="J25" s="230">
        <f>(G25/D25)*100</f>
        <v>42.840771609535409</v>
      </c>
    </row>
    <row r="26" spans="1:10" ht="15" customHeight="1" x14ac:dyDescent="0.2">
      <c r="A26" s="195"/>
      <c r="B26" s="195"/>
      <c r="C26" s="206"/>
      <c r="D26" s="206"/>
      <c r="E26" s="206"/>
      <c r="F26" s="206"/>
      <c r="G26" s="206"/>
      <c r="H26" s="206"/>
      <c r="I26" s="206"/>
      <c r="J26" s="206"/>
    </row>
    <row r="27" spans="1:10" ht="15" customHeight="1" x14ac:dyDescent="0.2">
      <c r="A27" s="195"/>
      <c r="B27" s="195"/>
      <c r="C27" s="206"/>
      <c r="D27" s="206"/>
      <c r="E27" s="206"/>
      <c r="F27" s="206"/>
      <c r="G27" s="206"/>
      <c r="H27" s="206"/>
      <c r="I27" s="206"/>
      <c r="J27" s="206"/>
    </row>
    <row r="28" spans="1:10" ht="15" customHeight="1" x14ac:dyDescent="0.2">
      <c r="A28" s="195"/>
      <c r="B28" s="195"/>
      <c r="C28" s="234"/>
      <c r="D28" s="234"/>
      <c r="E28" s="206"/>
      <c r="F28" s="234"/>
      <c r="G28" s="234"/>
      <c r="H28" s="206"/>
      <c r="I28" s="206"/>
      <c r="J28" s="206"/>
    </row>
    <row r="29" spans="1:10" ht="15" customHeight="1" x14ac:dyDescent="0.2">
      <c r="A29" s="195"/>
      <c r="B29" s="195"/>
      <c r="C29" s="208"/>
      <c r="D29" s="206"/>
      <c r="E29" s="206"/>
      <c r="F29" s="206"/>
      <c r="G29" s="206"/>
      <c r="H29" s="206"/>
      <c r="I29" s="206"/>
      <c r="J29" s="206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ht="15" customHeight="1" x14ac:dyDescent="0.2">
      <c r="A100" s="195"/>
      <c r="B100" s="195"/>
      <c r="F100" s="197"/>
      <c r="G100" s="197"/>
      <c r="H100" s="197"/>
      <c r="I100" s="197"/>
      <c r="J100" s="197"/>
    </row>
    <row r="101" spans="1:10" ht="15" customHeight="1" x14ac:dyDescent="0.2">
      <c r="A101" s="195"/>
      <c r="B101" s="195"/>
      <c r="F101" s="197"/>
      <c r="G101" s="197"/>
      <c r="H101" s="197"/>
      <c r="I101" s="197"/>
      <c r="J101" s="197"/>
    </row>
    <row r="102" spans="1:10" ht="15" customHeight="1" x14ac:dyDescent="0.2">
      <c r="A102" s="195"/>
      <c r="B102" s="195"/>
      <c r="F102" s="197"/>
      <c r="G102" s="197"/>
      <c r="H102" s="197"/>
      <c r="I102" s="197"/>
      <c r="J102" s="197"/>
    </row>
    <row r="103" spans="1:10" ht="15" customHeight="1" x14ac:dyDescent="0.2">
      <c r="A103" s="195"/>
      <c r="B103" s="195"/>
      <c r="F103" s="197"/>
      <c r="G103" s="197"/>
      <c r="H103" s="197"/>
      <c r="I103" s="197"/>
      <c r="J103" s="197"/>
    </row>
    <row r="104" spans="1:10" ht="15" customHeight="1" x14ac:dyDescent="0.2">
      <c r="A104" s="195"/>
      <c r="B104" s="195"/>
      <c r="F104" s="197"/>
      <c r="G104" s="197"/>
      <c r="H104" s="197"/>
      <c r="I104" s="197"/>
      <c r="J104" s="197"/>
    </row>
    <row r="105" spans="1:10" ht="15" customHeight="1" x14ac:dyDescent="0.2">
      <c r="A105" s="195"/>
      <c r="B105" s="195"/>
      <c r="F105" s="197"/>
      <c r="G105" s="197"/>
      <c r="H105" s="197"/>
      <c r="I105" s="197"/>
      <c r="J105" s="197"/>
    </row>
    <row r="106" spans="1:10" ht="15" customHeight="1" x14ac:dyDescent="0.2">
      <c r="A106" s="195"/>
      <c r="B106" s="195"/>
      <c r="F106" s="197"/>
      <c r="G106" s="197"/>
      <c r="H106" s="197"/>
      <c r="I106" s="197"/>
      <c r="J106" s="197"/>
    </row>
    <row r="107" spans="1:10" ht="15" customHeight="1" x14ac:dyDescent="0.2">
      <c r="A107" s="195"/>
      <c r="B107" s="195"/>
      <c r="F107" s="197"/>
      <c r="G107" s="197"/>
      <c r="H107" s="197"/>
      <c r="I107" s="197"/>
      <c r="J107" s="197"/>
    </row>
    <row r="108" spans="1:10" ht="15" customHeight="1" x14ac:dyDescent="0.2">
      <c r="A108" s="195"/>
      <c r="B108" s="195"/>
      <c r="F108" s="197"/>
      <c r="G108" s="197"/>
      <c r="H108" s="197"/>
      <c r="I108" s="197"/>
      <c r="J108" s="197"/>
    </row>
    <row r="109" spans="1:10" ht="15" customHeight="1" x14ac:dyDescent="0.2">
      <c r="A109" s="195"/>
      <c r="B109" s="195"/>
      <c r="F109" s="197"/>
      <c r="G109" s="197"/>
      <c r="H109" s="197"/>
      <c r="I109" s="197"/>
      <c r="J109" s="197"/>
    </row>
    <row r="110" spans="1:10" ht="15" customHeight="1" x14ac:dyDescent="0.2">
      <c r="A110" s="195"/>
      <c r="B110" s="195"/>
      <c r="F110" s="197"/>
      <c r="G110" s="197"/>
      <c r="H110" s="197"/>
      <c r="I110" s="197"/>
      <c r="J110" s="197"/>
    </row>
    <row r="111" spans="1:10" ht="15" customHeight="1" x14ac:dyDescent="0.2">
      <c r="A111" s="195"/>
      <c r="B111" s="195"/>
      <c r="F111" s="197"/>
      <c r="G111" s="197"/>
      <c r="H111" s="197"/>
      <c r="I111" s="197"/>
      <c r="J111" s="197"/>
    </row>
    <row r="112" spans="1:10" ht="15" customHeight="1" x14ac:dyDescent="0.2">
      <c r="A112" s="195"/>
      <c r="B112" s="195"/>
      <c r="F112" s="197"/>
      <c r="G112" s="197"/>
      <c r="H112" s="197"/>
      <c r="I112" s="197"/>
      <c r="J112" s="197"/>
    </row>
    <row r="113" spans="1:10" ht="15" customHeight="1" x14ac:dyDescent="0.2">
      <c r="A113" s="195"/>
      <c r="B113" s="195"/>
      <c r="F113" s="197"/>
      <c r="G113" s="197"/>
      <c r="H113" s="197"/>
      <c r="I113" s="197"/>
      <c r="J113" s="197"/>
    </row>
    <row r="114" spans="1:10" ht="15" customHeight="1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  <row r="773" spans="1:10" x14ac:dyDescent="0.2">
      <c r="A773" s="195"/>
      <c r="B773" s="195"/>
      <c r="F773" s="197"/>
      <c r="G773" s="197"/>
      <c r="H773" s="197"/>
      <c r="I773" s="197"/>
      <c r="J773" s="197"/>
    </row>
    <row r="774" spans="1:10" x14ac:dyDescent="0.2">
      <c r="A774" s="195"/>
      <c r="B774" s="195"/>
      <c r="F774" s="197"/>
      <c r="G774" s="197"/>
      <c r="H774" s="197"/>
      <c r="I774" s="197"/>
      <c r="J774" s="197"/>
    </row>
    <row r="775" spans="1:10" x14ac:dyDescent="0.2">
      <c r="A775" s="195"/>
      <c r="B775" s="195"/>
      <c r="F775" s="197"/>
      <c r="G775" s="197"/>
      <c r="H775" s="197"/>
      <c r="I775" s="197"/>
      <c r="J775" s="197"/>
    </row>
    <row r="776" spans="1:10" x14ac:dyDescent="0.2">
      <c r="A776" s="195"/>
      <c r="B776" s="195"/>
      <c r="F776" s="197"/>
      <c r="G776" s="197"/>
      <c r="H776" s="197"/>
      <c r="I776" s="197"/>
      <c r="J776" s="197"/>
    </row>
    <row r="777" spans="1:10" x14ac:dyDescent="0.2">
      <c r="A777" s="195"/>
      <c r="B777" s="195"/>
      <c r="F777" s="197"/>
      <c r="G777" s="197"/>
      <c r="H777" s="197"/>
      <c r="I777" s="197"/>
      <c r="J777" s="197"/>
    </row>
  </sheetData>
  <sortState ref="B5:J24">
    <sortCondition ref="B5:B24"/>
  </sortState>
  <mergeCells count="5">
    <mergeCell ref="C2:E2"/>
    <mergeCell ref="F2:H2"/>
    <mergeCell ref="I2:J2"/>
    <mergeCell ref="A2:B2"/>
    <mergeCell ref="A25:B25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RowHeight="16.5" x14ac:dyDescent="0.3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 x14ac:dyDescent="0.3">
      <c r="G1" s="265" t="s">
        <v>55</v>
      </c>
      <c r="H1" s="265"/>
      <c r="I1" s="265"/>
    </row>
    <row r="2" spans="1:9" ht="18.75" x14ac:dyDescent="0.3">
      <c r="A2" s="266" t="s">
        <v>125</v>
      </c>
      <c r="B2" s="266"/>
      <c r="C2" s="266"/>
      <c r="D2" s="266"/>
      <c r="E2" s="266"/>
      <c r="F2" s="266"/>
      <c r="G2" s="266"/>
      <c r="H2" s="266"/>
      <c r="I2" s="266"/>
    </row>
    <row r="3" spans="1:9" s="109" customFormat="1" ht="20.25" customHeight="1" thickBot="1" x14ac:dyDescent="0.25">
      <c r="A3" s="108"/>
      <c r="B3" s="267"/>
      <c r="C3" s="267"/>
      <c r="D3" s="267"/>
      <c r="E3" s="267"/>
      <c r="F3" s="268"/>
      <c r="G3" s="267"/>
      <c r="H3" s="268"/>
      <c r="I3" s="110"/>
    </row>
    <row r="4" spans="1:9" s="109" customFormat="1" ht="87" thickBot="1" x14ac:dyDescent="0.25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 x14ac:dyDescent="0.3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 x14ac:dyDescent="0.3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 x14ac:dyDescent="0.3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 x14ac:dyDescent="0.3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 x14ac:dyDescent="0.3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 x14ac:dyDescent="0.3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 x14ac:dyDescent="0.3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 x14ac:dyDescent="0.3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 x14ac:dyDescent="0.3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 x14ac:dyDescent="0.3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 x14ac:dyDescent="0.3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 x14ac:dyDescent="0.3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 x14ac:dyDescent="0.3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 x14ac:dyDescent="0.3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 x14ac:dyDescent="0.3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 x14ac:dyDescent="0.3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 x14ac:dyDescent="0.3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 x14ac:dyDescent="0.3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 x14ac:dyDescent="0.3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 x14ac:dyDescent="0.3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 x14ac:dyDescent="0.3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 x14ac:dyDescent="0.3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 x14ac:dyDescent="0.3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 x14ac:dyDescent="0.3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 x14ac:dyDescent="0.3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3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 x14ac:dyDescent="0.3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 x14ac:dyDescent="0.3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 x14ac:dyDescent="0.3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3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3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3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 x14ac:dyDescent="0.3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 x14ac:dyDescent="0.3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 x14ac:dyDescent="0.3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 x14ac:dyDescent="0.3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 x14ac:dyDescent="0.3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 x14ac:dyDescent="0.3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 x14ac:dyDescent="0.3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 x14ac:dyDescent="0.3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 x14ac:dyDescent="0.3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3">
      <c r="A46" s="269" t="s">
        <v>40</v>
      </c>
      <c r="B46" s="270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">
      <c r="A47" s="112"/>
      <c r="C47" s="113"/>
      <c r="D47" s="113"/>
      <c r="E47" s="113"/>
      <c r="F47" s="106"/>
      <c r="G47" s="113"/>
      <c r="H47" s="113"/>
      <c r="I47" s="113"/>
    </row>
    <row r="48" spans="1:9" x14ac:dyDescent="0.3">
      <c r="A48" s="112"/>
      <c r="C48" s="113"/>
      <c r="D48" s="113"/>
      <c r="E48" s="113"/>
      <c r="F48" s="106"/>
      <c r="G48" s="113"/>
      <c r="H48" s="113"/>
      <c r="I48" s="113"/>
    </row>
    <row r="49" spans="1:9" x14ac:dyDescent="0.3">
      <c r="A49" s="112"/>
      <c r="C49" s="113"/>
      <c r="D49" s="113"/>
      <c r="E49" s="113"/>
      <c r="F49" s="106"/>
      <c r="G49" s="113"/>
      <c r="H49" s="113"/>
      <c r="I49" s="113"/>
    </row>
    <row r="50" spans="1:9" x14ac:dyDescent="0.3">
      <c r="A50" s="112"/>
      <c r="C50" s="113"/>
      <c r="D50" s="113"/>
      <c r="E50" s="113"/>
      <c r="F50" s="106"/>
      <c r="G50" s="113"/>
      <c r="H50" s="113"/>
      <c r="I50" s="113"/>
    </row>
    <row r="51" spans="1:9" x14ac:dyDescent="0.3">
      <c r="A51" s="112"/>
      <c r="C51" s="113"/>
      <c r="D51" s="113"/>
      <c r="E51" s="113"/>
      <c r="F51" s="106"/>
      <c r="G51" s="113"/>
      <c r="H51" s="113"/>
      <c r="I51" s="113"/>
    </row>
    <row r="52" spans="1:9" x14ac:dyDescent="0.3">
      <c r="A52" s="112"/>
      <c r="C52" s="113"/>
      <c r="D52" s="113"/>
      <c r="E52" s="113"/>
      <c r="F52" s="106"/>
      <c r="G52" s="113"/>
      <c r="H52" s="113"/>
      <c r="I52" s="113"/>
    </row>
    <row r="53" spans="1:9" x14ac:dyDescent="0.3">
      <c r="A53" s="112"/>
      <c r="C53" s="113"/>
      <c r="D53" s="113"/>
      <c r="E53" s="113"/>
      <c r="F53" s="106"/>
      <c r="G53" s="113"/>
      <c r="H53" s="113"/>
      <c r="I53" s="113"/>
    </row>
    <row r="54" spans="1:9" x14ac:dyDescent="0.3">
      <c r="A54" s="112"/>
      <c r="C54" s="113"/>
      <c r="D54" s="113"/>
      <c r="E54" s="113"/>
      <c r="F54" s="106"/>
      <c r="G54" s="113"/>
      <c r="H54" s="113"/>
      <c r="I54" s="113"/>
    </row>
    <row r="55" spans="1:9" x14ac:dyDescent="0.3">
      <c r="A55" s="112"/>
      <c r="C55" s="113"/>
      <c r="D55" s="113"/>
      <c r="E55" s="113"/>
      <c r="F55" s="106"/>
      <c r="G55" s="113"/>
      <c r="H55" s="113"/>
      <c r="I55" s="113"/>
    </row>
    <row r="56" spans="1:9" x14ac:dyDescent="0.3">
      <c r="A56" s="112"/>
      <c r="C56" s="113"/>
      <c r="D56" s="113"/>
      <c r="E56" s="113"/>
      <c r="F56" s="106"/>
      <c r="G56" s="113"/>
      <c r="H56" s="113"/>
      <c r="I56" s="113"/>
    </row>
    <row r="57" spans="1:9" x14ac:dyDescent="0.3">
      <c r="A57" s="112"/>
      <c r="C57" s="113"/>
      <c r="D57" s="113"/>
      <c r="E57" s="113"/>
      <c r="F57" s="106"/>
      <c r="G57" s="113"/>
      <c r="H57" s="113"/>
      <c r="I57" s="113"/>
    </row>
    <row r="58" spans="1:9" x14ac:dyDescent="0.3">
      <c r="A58" s="112"/>
      <c r="C58" s="113"/>
      <c r="D58" s="113"/>
      <c r="E58" s="113"/>
      <c r="F58" s="106"/>
      <c r="G58" s="113"/>
      <c r="H58" s="113"/>
      <c r="I58" s="113"/>
    </row>
    <row r="59" spans="1:9" x14ac:dyDescent="0.3">
      <c r="A59" s="112"/>
      <c r="C59" s="113"/>
      <c r="D59" s="113"/>
      <c r="E59" s="113"/>
      <c r="F59" s="106"/>
      <c r="G59" s="113"/>
      <c r="H59" s="113"/>
      <c r="I59" s="113"/>
    </row>
    <row r="60" spans="1:9" x14ac:dyDescent="0.3">
      <c r="A60" s="112"/>
      <c r="C60" s="113"/>
      <c r="D60" s="113"/>
      <c r="E60" s="113"/>
      <c r="F60" s="106"/>
      <c r="G60" s="113"/>
      <c r="H60" s="113"/>
      <c r="I60" s="113"/>
    </row>
    <row r="61" spans="1:9" x14ac:dyDescent="0.3">
      <c r="A61" s="112"/>
      <c r="C61" s="113"/>
      <c r="D61" s="113"/>
      <c r="E61" s="113"/>
      <c r="F61" s="106"/>
      <c r="G61" s="113"/>
      <c r="H61" s="113"/>
      <c r="I61" s="113"/>
    </row>
    <row r="62" spans="1:9" x14ac:dyDescent="0.3">
      <c r="A62" s="112"/>
      <c r="C62" s="113"/>
      <c r="D62" s="113"/>
      <c r="E62" s="113"/>
      <c r="F62" s="106"/>
      <c r="G62" s="113"/>
      <c r="H62" s="113"/>
      <c r="I62" s="113"/>
    </row>
    <row r="63" spans="1:9" x14ac:dyDescent="0.3">
      <c r="A63" s="112"/>
      <c r="C63" s="113"/>
      <c r="D63" s="113"/>
      <c r="E63" s="113"/>
      <c r="F63" s="106"/>
      <c r="G63" s="113"/>
      <c r="H63" s="113"/>
      <c r="I63" s="113"/>
    </row>
    <row r="64" spans="1:9" x14ac:dyDescent="0.3">
      <c r="A64" s="112"/>
      <c r="C64" s="113"/>
      <c r="D64" s="113"/>
      <c r="E64" s="113"/>
      <c r="F64" s="106"/>
      <c r="G64" s="113"/>
      <c r="H64" s="113"/>
      <c r="I64" s="113"/>
    </row>
    <row r="65" spans="1:9" x14ac:dyDescent="0.3">
      <c r="A65" s="112"/>
      <c r="C65" s="113"/>
      <c r="D65" s="113"/>
      <c r="E65" s="113"/>
      <c r="F65" s="106"/>
      <c r="G65" s="113"/>
      <c r="H65" s="113"/>
      <c r="I65" s="113"/>
    </row>
    <row r="66" spans="1:9" x14ac:dyDescent="0.3">
      <c r="A66" s="112"/>
      <c r="C66" s="113"/>
      <c r="D66" s="113"/>
      <c r="E66" s="113"/>
      <c r="F66" s="106"/>
      <c r="G66" s="113"/>
      <c r="H66" s="113"/>
      <c r="I66" s="113"/>
    </row>
    <row r="67" spans="1:9" x14ac:dyDescent="0.3">
      <c r="A67" s="112"/>
      <c r="C67" s="113"/>
      <c r="D67" s="113"/>
      <c r="E67" s="113"/>
      <c r="F67" s="106"/>
      <c r="G67" s="113"/>
      <c r="H67" s="113"/>
      <c r="I67" s="113"/>
    </row>
    <row r="68" spans="1:9" x14ac:dyDescent="0.3">
      <c r="A68" s="112"/>
      <c r="C68" s="113"/>
      <c r="D68" s="113"/>
      <c r="E68" s="113"/>
      <c r="F68" s="106"/>
      <c r="G68" s="113"/>
      <c r="H68" s="113"/>
      <c r="I68" s="113"/>
    </row>
    <row r="69" spans="1:9" x14ac:dyDescent="0.3">
      <c r="A69" s="112"/>
      <c r="C69" s="113"/>
      <c r="D69" s="113"/>
      <c r="E69" s="113"/>
      <c r="F69" s="106"/>
      <c r="G69" s="113"/>
      <c r="H69" s="113"/>
      <c r="I69" s="113"/>
    </row>
    <row r="70" spans="1:9" x14ac:dyDescent="0.3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</vt:lpstr>
      <vt:lpstr>Платежі_Виплати</vt:lpstr>
      <vt:lpstr>Платежі за видами</vt:lpstr>
      <vt:lpstr>Виплати за видами</vt:lpstr>
      <vt:lpstr>КАСКО</vt:lpstr>
      <vt:lpstr>ДМС</vt:lpstr>
      <vt:lpstr>ОСЦПВВНТЗ</vt:lpstr>
      <vt:lpstr>Загальна таблиця</vt:lpstr>
      <vt:lpstr>Динаміка показників</vt:lpstr>
      <vt:lpstr>Структура платежів та виплат</vt:lpstr>
      <vt:lpstr>Активи_Резерви!Область_печати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ОСЦПВВНТЗ!Область_печати</vt:lpstr>
      <vt:lpstr>'Платежі за видами'!Область_печати</vt:lpstr>
      <vt:lpstr>Платежі_Виплати!Область_печати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Sergii Tarasov</cp:lastModifiedBy>
  <cp:lastPrinted>2015-09-10T13:45:00Z</cp:lastPrinted>
  <dcterms:created xsi:type="dcterms:W3CDTF">2000-11-02T08:34:49Z</dcterms:created>
  <dcterms:modified xsi:type="dcterms:W3CDTF">2017-11-21T10:07:20Z</dcterms:modified>
</cp:coreProperties>
</file>