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LIOU\Аналіз ринку та прогнози\Відкрите страхування\Non-life\Non-life 2017 4 кв\"/>
    </mc:Choice>
  </mc:AlternateContent>
  <bookViews>
    <workbookView xWindow="0" yWindow="0" windowWidth="20490" windowHeight="7755" tabRatio="871" firstSheet="1" activeTab="7"/>
  </bookViews>
  <sheets>
    <sheet name="Детальна структура " sheetId="6" state="hidden" r:id="rId1"/>
    <sheet name="Активи_Резерви" sheetId="8" r:id="rId2"/>
    <sheet name="Платежі_Виплати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Н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Активи_Резерви!$B$4:$K$4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ДМС!$B$4:$J$4</definedName>
    <definedName name="_xlnm._FilterDatabase" localSheetId="8" hidden="1">'Загальна таблиця'!$A$4:$I$45</definedName>
    <definedName name="_xlnm._FilterDatabase" localSheetId="5" hidden="1">КАСКО!$B$4:$J$4</definedName>
    <definedName name="_xlnm._FilterDatabase" localSheetId="7" hidden="1">ОСЦПВВНТЗ!$B$4:$J$4</definedName>
    <definedName name="_xlnm._FilterDatabase" localSheetId="3" hidden="1">'Платежі за видами'!$B$4:$G$4</definedName>
    <definedName name="_xlnm._FilterDatabase" localSheetId="2" hidden="1">Платежі_Виплати!$B$4:$K$4</definedName>
    <definedName name="_xlnm._FilterDatabase" localSheetId="10" hidden="1">[1]Лист1!$C$4:$AO$25</definedName>
    <definedName name="_xlnm.Print_Area" localSheetId="1">Активи_Резерви!$A$1:$K$28</definedName>
    <definedName name="_xlnm.Print_Area" localSheetId="4">'Виплати за видами'!$A$1:$G$28</definedName>
    <definedName name="_xlnm.Print_Area" localSheetId="6">ДМС!$A$2:$J$25</definedName>
    <definedName name="_xlnm.Print_Area" localSheetId="8">'Загальна таблиця'!$A$1:$I$46</definedName>
    <definedName name="_xlnm.Print_Area" localSheetId="5">КАСКО!$A$1:$J$28</definedName>
    <definedName name="_xlnm.Print_Area" localSheetId="7">ОСЦПВВНТЗ!$A$1:$J$18</definedName>
    <definedName name="_xlnm.Print_Area" localSheetId="3">'Платежі за видами'!$A$1:$G$28</definedName>
    <definedName name="_xlnm.Print_Area" localSheetId="2">Платежі_Виплати!$A$1:$K$28</definedName>
    <definedName name="_xlnm.Print_Area" localSheetId="10">'Структура платежів та виплат'!$I$1:$O$71</definedName>
  </definedNames>
  <calcPr calcId="152511"/>
</workbook>
</file>

<file path=xl/calcChain.xml><?xml version="1.0" encoding="utf-8"?>
<calcChain xmlns="http://schemas.openxmlformats.org/spreadsheetml/2006/main">
  <c r="A7" i="14" l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6" i="14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6" i="15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7" i="13"/>
  <c r="A6" i="13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6" i="23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6" i="22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6" i="7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7" i="8"/>
  <c r="A6" i="8"/>
  <c r="D28" i="13" l="1"/>
  <c r="G28" i="13"/>
  <c r="D25" i="15"/>
  <c r="D18" i="14"/>
  <c r="G25" i="15"/>
  <c r="G18" i="14"/>
  <c r="G28" i="8"/>
  <c r="D28" i="7"/>
  <c r="G28" i="7"/>
  <c r="D28" i="8" l="1"/>
  <c r="J28" i="8" l="1"/>
  <c r="C18" i="14" l="1"/>
  <c r="C25" i="15"/>
  <c r="C28" i="13"/>
  <c r="F18" i="14"/>
  <c r="F25" i="15"/>
  <c r="F28" i="13"/>
  <c r="C28" i="7" l="1"/>
  <c r="E28" i="23"/>
  <c r="D28" i="22"/>
  <c r="F28" i="7"/>
  <c r="D28" i="23"/>
  <c r="F28" i="22"/>
  <c r="F28" i="23"/>
  <c r="E28" i="22"/>
  <c r="C28" i="8"/>
  <c r="G28" i="23"/>
  <c r="G28" i="22"/>
  <c r="F28" i="8"/>
  <c r="C28" i="23" l="1"/>
  <c r="C28" i="22"/>
  <c r="I28" i="7"/>
  <c r="E28" i="7" l="1"/>
  <c r="I28" i="8" l="1"/>
  <c r="K28" i="8" s="1"/>
  <c r="J28" i="7"/>
  <c r="K28" i="7" s="1"/>
  <c r="H28" i="7"/>
  <c r="H28" i="8"/>
  <c r="E28" i="8"/>
  <c r="H28" i="13"/>
  <c r="J28" i="13"/>
  <c r="E28" i="13" l="1"/>
  <c r="I28" i="13"/>
  <c r="J18" i="14"/>
  <c r="E18" i="14"/>
  <c r="H18" i="14"/>
  <c r="I18" i="14"/>
  <c r="H25" i="15"/>
  <c r="I25" i="15" l="1"/>
  <c r="J25" i="15"/>
  <c r="E25" i="15" l="1"/>
  <c r="D46" i="1" l="1"/>
  <c r="E46" i="1"/>
  <c r="F46" i="1"/>
  <c r="G46" i="1"/>
  <c r="H46" i="1"/>
  <c r="M27" i="6"/>
  <c r="L27" i="6" s="1"/>
  <c r="E25" i="4" s="1"/>
  <c r="O25" i="4"/>
  <c r="M38" i="6"/>
  <c r="L38" i="6" s="1"/>
  <c r="E38" i="4" s="1"/>
  <c r="E38" i="6"/>
  <c r="C38" i="6" s="1"/>
  <c r="D38" i="4" s="1"/>
  <c r="AI37" i="6"/>
  <c r="AN37" i="6"/>
  <c r="Q37" i="6"/>
  <c r="M37" i="6"/>
  <c r="L37" i="6" s="1"/>
  <c r="E37" i="4" s="1"/>
  <c r="D30" i="6"/>
  <c r="E30" i="6"/>
  <c r="M30" i="6"/>
  <c r="Q30" i="6"/>
  <c r="L30" i="6" s="1"/>
  <c r="E29" i="4" s="1"/>
  <c r="Y30" i="6"/>
  <c r="F29" i="4" s="1"/>
  <c r="AI30" i="6"/>
  <c r="AN30" i="6"/>
  <c r="C31" i="6"/>
  <c r="L31" i="6"/>
  <c r="Y31" i="6"/>
  <c r="AG31" i="6"/>
  <c r="C32" i="6"/>
  <c r="L32" i="6"/>
  <c r="Y32" i="6"/>
  <c r="AG32" i="6"/>
  <c r="C33" i="6"/>
  <c r="L33" i="6"/>
  <c r="Y33" i="6"/>
  <c r="AG33" i="6"/>
  <c r="C34" i="6"/>
  <c r="L34" i="6"/>
  <c r="C35" i="6"/>
  <c r="L35" i="6"/>
  <c r="Y35" i="6"/>
  <c r="AG35" i="6"/>
  <c r="C36" i="6"/>
  <c r="D36" i="4" s="1"/>
  <c r="L36" i="6"/>
  <c r="E36" i="4" s="1"/>
  <c r="AC36" i="6"/>
  <c r="Y36" i="6" s="1"/>
  <c r="F36" i="4" s="1"/>
  <c r="AN36" i="6"/>
  <c r="AG36" i="6"/>
  <c r="G36" i="4" s="1"/>
  <c r="C37" i="6"/>
  <c r="D37" i="4" s="1"/>
  <c r="Z27" i="6"/>
  <c r="Y27" i="6" s="1"/>
  <c r="F25" i="4" s="1"/>
  <c r="AG27" i="6"/>
  <c r="G25" i="4" s="1"/>
  <c r="AG28" i="6"/>
  <c r="AG29" i="6"/>
  <c r="L28" i="6"/>
  <c r="C27" i="6"/>
  <c r="D25" i="4" s="1"/>
  <c r="C28" i="6"/>
  <c r="C29" i="6"/>
  <c r="AN20" i="6"/>
  <c r="AI20" i="6"/>
  <c r="AH20" i="6"/>
  <c r="AC20" i="6"/>
  <c r="Y20" i="6" s="1"/>
  <c r="F18" i="4" s="1"/>
  <c r="T20" i="6"/>
  <c r="R20" i="6"/>
  <c r="Q20" i="6"/>
  <c r="M20" i="6"/>
  <c r="G20" i="6"/>
  <c r="D20" i="6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88" i="5"/>
  <c r="F88" i="5" s="1"/>
  <c r="D89" i="5"/>
  <c r="F89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I35" i="1"/>
  <c r="I36" i="1"/>
  <c r="I37" i="1"/>
  <c r="I38" i="1"/>
  <c r="I39" i="1"/>
  <c r="I40" i="1"/>
  <c r="I41" i="1"/>
  <c r="I42" i="1"/>
  <c r="I43" i="1"/>
  <c r="I44" i="1"/>
  <c r="I45" i="1"/>
  <c r="H52" i="5"/>
  <c r="J52" i="5" s="1"/>
  <c r="D52" i="5"/>
  <c r="E52" i="5" s="1"/>
  <c r="H7" i="5"/>
  <c r="I7" i="5" s="1"/>
  <c r="D7" i="5"/>
  <c r="E7" i="5" s="1"/>
  <c r="C90" i="5"/>
  <c r="G90" i="5"/>
  <c r="I25" i="1"/>
  <c r="AN8" i="6"/>
  <c r="AL8" i="6"/>
  <c r="AL45" i="6" s="1"/>
  <c r="AJ8" i="6"/>
  <c r="AJ45" i="6" s="1"/>
  <c r="AI8" i="6"/>
  <c r="AK8" i="6"/>
  <c r="AH8" i="6"/>
  <c r="G8" i="6"/>
  <c r="R8" i="6"/>
  <c r="Q8" i="6"/>
  <c r="M8" i="6"/>
  <c r="E8" i="6"/>
  <c r="D8" i="6"/>
  <c r="Z8" i="6"/>
  <c r="AI7" i="6"/>
  <c r="AK7" i="6"/>
  <c r="AK45" i="6" s="1"/>
  <c r="AH7" i="6"/>
  <c r="AN7" i="6"/>
  <c r="G7" i="6"/>
  <c r="T7" i="6"/>
  <c r="T45" i="6" s="1"/>
  <c r="AC7" i="6"/>
  <c r="Z7" i="6"/>
  <c r="R7" i="6"/>
  <c r="Q7" i="6"/>
  <c r="O7" i="6"/>
  <c r="O45" i="6" s="1"/>
  <c r="M7" i="6"/>
  <c r="F7" i="6"/>
  <c r="F45" i="6" s="1"/>
  <c r="E7" i="6"/>
  <c r="D7" i="6"/>
  <c r="AN6" i="6"/>
  <c r="AI6" i="6"/>
  <c r="AG6" i="6" s="1"/>
  <c r="G5" i="4" s="1"/>
  <c r="G6" i="6"/>
  <c r="C6" i="6" s="1"/>
  <c r="D5" i="4" s="1"/>
  <c r="AC6" i="6"/>
  <c r="Z6" i="6"/>
  <c r="R6" i="6"/>
  <c r="R45" i="6" s="1"/>
  <c r="Q6" i="6"/>
  <c r="M6" i="6"/>
  <c r="D6" i="6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E75" i="5"/>
  <c r="C45" i="5"/>
  <c r="C46" i="1"/>
  <c r="G45" i="5"/>
  <c r="AG87" i="6"/>
  <c r="O38" i="4" s="1"/>
  <c r="Y87" i="6"/>
  <c r="N38" i="4" s="1"/>
  <c r="L87" i="6"/>
  <c r="M38" i="4" s="1"/>
  <c r="C87" i="6"/>
  <c r="L38" i="4" s="1"/>
  <c r="AG38" i="6"/>
  <c r="G38" i="4" s="1"/>
  <c r="Y38" i="6"/>
  <c r="F38" i="4" s="1"/>
  <c r="AG11" i="6"/>
  <c r="AG84" i="6"/>
  <c r="AG85" i="6"/>
  <c r="AG86" i="6"/>
  <c r="O37" i="4" s="1"/>
  <c r="AG88" i="6"/>
  <c r="AG89" i="6"/>
  <c r="AG90" i="6"/>
  <c r="AG91" i="6"/>
  <c r="AG92" i="6"/>
  <c r="Y83" i="6"/>
  <c r="Y84" i="6"/>
  <c r="Y85" i="6"/>
  <c r="O36" i="4"/>
  <c r="Y86" i="6"/>
  <c r="N37" i="4" s="1"/>
  <c r="Y88" i="6"/>
  <c r="Y89" i="6"/>
  <c r="Y90" i="6"/>
  <c r="Y91" i="6"/>
  <c r="L83" i="6"/>
  <c r="L84" i="6"/>
  <c r="L85" i="6"/>
  <c r="M36" i="4" s="1"/>
  <c r="L86" i="6"/>
  <c r="M37" i="4" s="1"/>
  <c r="L88" i="6"/>
  <c r="L89" i="6"/>
  <c r="L90" i="6"/>
  <c r="L91" i="6"/>
  <c r="L92" i="6"/>
  <c r="C84" i="6"/>
  <c r="C85" i="6"/>
  <c r="L36" i="4" s="1"/>
  <c r="C86" i="6"/>
  <c r="L37" i="4" s="1"/>
  <c r="C88" i="6"/>
  <c r="C89" i="6"/>
  <c r="C90" i="6"/>
  <c r="C91" i="6"/>
  <c r="C92" i="6"/>
  <c r="AG39" i="6"/>
  <c r="AG40" i="6"/>
  <c r="AG41" i="6"/>
  <c r="AG42" i="6"/>
  <c r="Y37" i="6"/>
  <c r="F37" i="4" s="1"/>
  <c r="Y39" i="6"/>
  <c r="Y40" i="6"/>
  <c r="Y41" i="6"/>
  <c r="Y42" i="6"/>
  <c r="L39" i="6"/>
  <c r="L40" i="6"/>
  <c r="L41" i="6"/>
  <c r="L42" i="6"/>
  <c r="C39" i="6"/>
  <c r="C40" i="6"/>
  <c r="C41" i="6"/>
  <c r="C42" i="6"/>
  <c r="C43" i="6"/>
  <c r="Y92" i="6"/>
  <c r="Y9" i="6"/>
  <c r="Y10" i="6"/>
  <c r="Y11" i="6"/>
  <c r="Y12" i="6"/>
  <c r="Y13" i="6"/>
  <c r="Y14" i="6"/>
  <c r="Y15" i="6"/>
  <c r="L9" i="6"/>
  <c r="L10" i="6"/>
  <c r="L11" i="6"/>
  <c r="L12" i="6"/>
  <c r="L13" i="6"/>
  <c r="L14" i="6"/>
  <c r="L15" i="6"/>
  <c r="C9" i="6"/>
  <c r="C10" i="6"/>
  <c r="C11" i="6"/>
  <c r="C12" i="6"/>
  <c r="AG9" i="6"/>
  <c r="AG10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O18" i="4" s="1"/>
  <c r="AG68" i="6"/>
  <c r="Y60" i="6"/>
  <c r="Y61" i="6"/>
  <c r="Y62" i="6"/>
  <c r="Y63" i="6"/>
  <c r="Y56" i="6"/>
  <c r="L56" i="6"/>
  <c r="L62" i="6"/>
  <c r="L63" i="6"/>
  <c r="C62" i="6"/>
  <c r="C63" i="6"/>
  <c r="C56" i="6"/>
  <c r="AG16" i="6"/>
  <c r="AG17" i="6"/>
  <c r="Y16" i="6"/>
  <c r="Y17" i="6"/>
  <c r="L16" i="6"/>
  <c r="L17" i="6"/>
  <c r="C16" i="6"/>
  <c r="C17" i="6"/>
  <c r="AR95" i="6"/>
  <c r="AG53" i="6"/>
  <c r="AG54" i="6"/>
  <c r="O7" i="4" s="1"/>
  <c r="AG55" i="6"/>
  <c r="AG69" i="6"/>
  <c r="AG70" i="6"/>
  <c r="AG71" i="6"/>
  <c r="AG72" i="6"/>
  <c r="AG73" i="6"/>
  <c r="AG74" i="6"/>
  <c r="AG75" i="6"/>
  <c r="AG76" i="6"/>
  <c r="AG77" i="6"/>
  <c r="AG78" i="6"/>
  <c r="AG79" i="6"/>
  <c r="O29" i="4" s="1"/>
  <c r="AG80" i="6"/>
  <c r="AG81" i="6"/>
  <c r="AG82" i="6"/>
  <c r="AG83" i="6"/>
  <c r="AG93" i="6"/>
  <c r="AG94" i="6"/>
  <c r="AG52" i="6"/>
  <c r="O5" i="4" s="1"/>
  <c r="Z95" i="6"/>
  <c r="AA95" i="6"/>
  <c r="AB95" i="6"/>
  <c r="AC95" i="6"/>
  <c r="Y53" i="6"/>
  <c r="N6" i="4" s="1"/>
  <c r="Y54" i="6"/>
  <c r="N7" i="4" s="1"/>
  <c r="Y55" i="6"/>
  <c r="Y57" i="6"/>
  <c r="Y58" i="6"/>
  <c r="Y59" i="6"/>
  <c r="Y64" i="6"/>
  <c r="Y65" i="6"/>
  <c r="Y66" i="6"/>
  <c r="Y67" i="6"/>
  <c r="N18" i="4" s="1"/>
  <c r="Y68" i="6"/>
  <c r="Y69" i="6"/>
  <c r="Y70" i="6"/>
  <c r="Y71" i="6"/>
  <c r="Y72" i="6"/>
  <c r="Y73" i="6"/>
  <c r="Y74" i="6"/>
  <c r="Y75" i="6"/>
  <c r="Y76" i="6"/>
  <c r="N25" i="4" s="1"/>
  <c r="Y77" i="6"/>
  <c r="Y78" i="6"/>
  <c r="Y79" i="6"/>
  <c r="N29" i="4" s="1"/>
  <c r="Y80" i="6"/>
  <c r="Y81" i="6"/>
  <c r="Y82" i="6"/>
  <c r="Y93" i="6"/>
  <c r="Y94" i="6"/>
  <c r="Y52" i="6"/>
  <c r="N5" i="4" s="1"/>
  <c r="M95" i="6"/>
  <c r="N95" i="6"/>
  <c r="O95" i="6"/>
  <c r="P95" i="6"/>
  <c r="Q95" i="6"/>
  <c r="R95" i="6"/>
  <c r="S95" i="6"/>
  <c r="T95" i="6"/>
  <c r="U95" i="6"/>
  <c r="L53" i="6"/>
  <c r="M6" i="4" s="1"/>
  <c r="L54" i="6"/>
  <c r="M7" i="4" s="1"/>
  <c r="L55" i="6"/>
  <c r="L57" i="6"/>
  <c r="L58" i="6"/>
  <c r="L59" i="6"/>
  <c r="L60" i="6"/>
  <c r="L61" i="6"/>
  <c r="L64" i="6"/>
  <c r="L65" i="6"/>
  <c r="L66" i="6"/>
  <c r="L67" i="6"/>
  <c r="M18" i="4" s="1"/>
  <c r="L68" i="6"/>
  <c r="L69" i="6"/>
  <c r="L70" i="6"/>
  <c r="L71" i="6"/>
  <c r="L72" i="6"/>
  <c r="L73" i="6"/>
  <c r="L74" i="6"/>
  <c r="L75" i="6"/>
  <c r="L76" i="6"/>
  <c r="M25" i="4" s="1"/>
  <c r="L77" i="6"/>
  <c r="L78" i="6"/>
  <c r="L79" i="6"/>
  <c r="M29" i="4" s="1"/>
  <c r="L80" i="6"/>
  <c r="L81" i="6"/>
  <c r="L82" i="6"/>
  <c r="L93" i="6"/>
  <c r="L94" i="6"/>
  <c r="L52" i="6"/>
  <c r="M5" i="4" s="1"/>
  <c r="D95" i="6"/>
  <c r="E95" i="6"/>
  <c r="F95" i="6"/>
  <c r="G95" i="6"/>
  <c r="H95" i="6"/>
  <c r="C53" i="6"/>
  <c r="L6" i="4" s="1"/>
  <c r="C54" i="6"/>
  <c r="L7" i="4" s="1"/>
  <c r="C55" i="6"/>
  <c r="C57" i="6"/>
  <c r="C58" i="6"/>
  <c r="C59" i="6"/>
  <c r="C60" i="6"/>
  <c r="C61" i="6"/>
  <c r="C64" i="6"/>
  <c r="C65" i="6"/>
  <c r="C66" i="6"/>
  <c r="C67" i="6"/>
  <c r="L18" i="4" s="1"/>
  <c r="C68" i="6"/>
  <c r="C69" i="6"/>
  <c r="C70" i="6"/>
  <c r="C71" i="6"/>
  <c r="C72" i="6"/>
  <c r="C73" i="6"/>
  <c r="C74" i="6"/>
  <c r="C75" i="6"/>
  <c r="C76" i="6"/>
  <c r="L25" i="4" s="1"/>
  <c r="C77" i="6"/>
  <c r="C78" i="6"/>
  <c r="C79" i="6"/>
  <c r="L29" i="4" s="1"/>
  <c r="C80" i="6"/>
  <c r="C81" i="6"/>
  <c r="C82" i="6"/>
  <c r="C83" i="6"/>
  <c r="C93" i="6"/>
  <c r="C94" i="6"/>
  <c r="C52" i="6"/>
  <c r="L5" i="4" s="1"/>
  <c r="AR45" i="6"/>
  <c r="AM45" i="6"/>
  <c r="AG12" i="6"/>
  <c r="AG13" i="6"/>
  <c r="AG14" i="6"/>
  <c r="AG15" i="6"/>
  <c r="AG18" i="6"/>
  <c r="AG19" i="6"/>
  <c r="AG21" i="6"/>
  <c r="AG22" i="6"/>
  <c r="AG23" i="6"/>
  <c r="AG24" i="6"/>
  <c r="AG25" i="6"/>
  <c r="AG26" i="6"/>
  <c r="AG43" i="6"/>
  <c r="AG44" i="6"/>
  <c r="Z45" i="6"/>
  <c r="AA45" i="6"/>
  <c r="AB45" i="6"/>
  <c r="Y8" i="6"/>
  <c r="Y18" i="6"/>
  <c r="Y19" i="6"/>
  <c r="Y21" i="6"/>
  <c r="Y22" i="6"/>
  <c r="Y23" i="6"/>
  <c r="Y24" i="6"/>
  <c r="Y25" i="6"/>
  <c r="Y26" i="6"/>
  <c r="Y28" i="6"/>
  <c r="Y29" i="6"/>
  <c r="Y43" i="6"/>
  <c r="Y44" i="6"/>
  <c r="N45" i="6"/>
  <c r="P45" i="6"/>
  <c r="S45" i="6"/>
  <c r="U45" i="6"/>
  <c r="L18" i="6"/>
  <c r="L19" i="6"/>
  <c r="L21" i="6"/>
  <c r="L22" i="6"/>
  <c r="L23" i="6"/>
  <c r="L24" i="6"/>
  <c r="L25" i="6"/>
  <c r="L26" i="6"/>
  <c r="L29" i="6"/>
  <c r="L43" i="6"/>
  <c r="L44" i="6"/>
  <c r="H45" i="6"/>
  <c r="C13" i="6"/>
  <c r="C14" i="6"/>
  <c r="C15" i="6"/>
  <c r="C18" i="6"/>
  <c r="C19" i="6"/>
  <c r="C21" i="6"/>
  <c r="C22" i="6"/>
  <c r="C23" i="6"/>
  <c r="C24" i="6"/>
  <c r="C25" i="6"/>
  <c r="C26" i="6"/>
  <c r="C44" i="6"/>
  <c r="AN95" i="6"/>
  <c r="AM95" i="6"/>
  <c r="AL95" i="6"/>
  <c r="AK95" i="6"/>
  <c r="AJ95" i="6"/>
  <c r="AI95" i="6"/>
  <c r="AH95" i="6"/>
  <c r="C7" i="4"/>
  <c r="N36" i="4"/>
  <c r="L8" i="6" l="1"/>
  <c r="I41" i="5"/>
  <c r="E28" i="5"/>
  <c r="AG30" i="6"/>
  <c r="G29" i="4" s="1"/>
  <c r="L95" i="6"/>
  <c r="I17" i="5"/>
  <c r="I88" i="5"/>
  <c r="AC45" i="6"/>
  <c r="C30" i="6"/>
  <c r="D29" i="4" s="1"/>
  <c r="C29" i="4" s="1"/>
  <c r="AG37" i="6"/>
  <c r="G37" i="4" s="1"/>
  <c r="C37" i="4" s="1"/>
  <c r="Y95" i="6"/>
  <c r="I64" i="5"/>
  <c r="I33" i="5"/>
  <c r="I56" i="5"/>
  <c r="E67" i="5"/>
  <c r="D45" i="6"/>
  <c r="Y6" i="6"/>
  <c r="F5" i="4" s="1"/>
  <c r="I9" i="5"/>
  <c r="E24" i="5"/>
  <c r="I80" i="5"/>
  <c r="J7" i="5"/>
  <c r="L6" i="6"/>
  <c r="E5" i="4" s="1"/>
  <c r="C7" i="6"/>
  <c r="D6" i="4" s="1"/>
  <c r="C8" i="6"/>
  <c r="AG20" i="6"/>
  <c r="G18" i="4" s="1"/>
  <c r="AG95" i="6"/>
  <c r="O6" i="4"/>
  <c r="O46" i="4" s="1"/>
  <c r="AG7" i="6"/>
  <c r="L20" i="6"/>
  <c r="E18" i="4" s="1"/>
  <c r="AG8" i="6"/>
  <c r="G45" i="6"/>
  <c r="C20" i="6"/>
  <c r="D18" i="4" s="1"/>
  <c r="AI45" i="6"/>
  <c r="Y7" i="6"/>
  <c r="F6" i="4" s="1"/>
  <c r="AN45" i="6"/>
  <c r="I46" i="1"/>
  <c r="I29" i="5"/>
  <c r="E20" i="5"/>
  <c r="E44" i="5"/>
  <c r="I72" i="5"/>
  <c r="E63" i="5"/>
  <c r="I25" i="5"/>
  <c r="E12" i="5"/>
  <c r="E36" i="5"/>
  <c r="I68" i="5"/>
  <c r="E59" i="5"/>
  <c r="E83" i="5"/>
  <c r="G6" i="4"/>
  <c r="K5" i="4"/>
  <c r="M45" i="6"/>
  <c r="E45" i="6"/>
  <c r="Q45" i="6"/>
  <c r="C95" i="6"/>
  <c r="K37" i="4"/>
  <c r="K38" i="4"/>
  <c r="F52" i="5"/>
  <c r="I21" i="5"/>
  <c r="E16" i="5"/>
  <c r="I60" i="5"/>
  <c r="E55" i="5"/>
  <c r="E87" i="5"/>
  <c r="L7" i="6"/>
  <c r="E6" i="4" s="1"/>
  <c r="I37" i="5"/>
  <c r="E71" i="5"/>
  <c r="AH45" i="6"/>
  <c r="I13" i="5"/>
  <c r="E8" i="5"/>
  <c r="E40" i="5"/>
  <c r="I52" i="5"/>
  <c r="E32" i="5"/>
  <c r="I76" i="5"/>
  <c r="I84" i="5"/>
  <c r="E79" i="5"/>
  <c r="K29" i="4"/>
  <c r="K7" i="4"/>
  <c r="I11" i="5"/>
  <c r="I15" i="5"/>
  <c r="I19" i="5"/>
  <c r="I23" i="5"/>
  <c r="I27" i="5"/>
  <c r="I31" i="5"/>
  <c r="I35" i="5"/>
  <c r="I39" i="5"/>
  <c r="I43" i="5"/>
  <c r="E10" i="5"/>
  <c r="E14" i="5"/>
  <c r="E18" i="5"/>
  <c r="E22" i="5"/>
  <c r="E26" i="5"/>
  <c r="E30" i="5"/>
  <c r="E34" i="5"/>
  <c r="E38" i="5"/>
  <c r="E42" i="5"/>
  <c r="I54" i="5"/>
  <c r="I58" i="5"/>
  <c r="I62" i="5"/>
  <c r="I66" i="5"/>
  <c r="I70" i="5"/>
  <c r="I74" i="5"/>
  <c r="I78" i="5"/>
  <c r="I82" i="5"/>
  <c r="I86" i="5"/>
  <c r="E53" i="5"/>
  <c r="E57" i="5"/>
  <c r="E61" i="5"/>
  <c r="E65" i="5"/>
  <c r="E69" i="5"/>
  <c r="E73" i="5"/>
  <c r="E77" i="5"/>
  <c r="E81" i="5"/>
  <c r="E85" i="5"/>
  <c r="E89" i="5"/>
  <c r="D90" i="5"/>
  <c r="E90" i="5" s="1"/>
  <c r="L46" i="4"/>
  <c r="H45" i="5"/>
  <c r="F7" i="5"/>
  <c r="C25" i="4"/>
  <c r="M46" i="4"/>
  <c r="K18" i="4"/>
  <c r="C38" i="4"/>
  <c r="K25" i="4"/>
  <c r="K36" i="4"/>
  <c r="C36" i="4"/>
  <c r="D45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8" i="5"/>
  <c r="I40" i="5"/>
  <c r="I42" i="5"/>
  <c r="I44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E54" i="5"/>
  <c r="E56" i="5"/>
  <c r="E58" i="5"/>
  <c r="E60" i="5"/>
  <c r="E62" i="5"/>
  <c r="E64" i="5"/>
  <c r="E66" i="5"/>
  <c r="E68" i="5"/>
  <c r="E70" i="5"/>
  <c r="E72" i="5"/>
  <c r="E74" i="5"/>
  <c r="E76" i="5"/>
  <c r="E78" i="5"/>
  <c r="E80" i="5"/>
  <c r="E82" i="5"/>
  <c r="E84" i="5"/>
  <c r="E86" i="5"/>
  <c r="E88" i="5"/>
  <c r="H90" i="5"/>
  <c r="J90" i="5" s="1"/>
  <c r="N46" i="4"/>
  <c r="F46" i="4" l="1"/>
  <c r="K6" i="4"/>
  <c r="G46" i="4"/>
  <c r="D46" i="4"/>
  <c r="C6" i="4"/>
  <c r="AG45" i="6"/>
  <c r="C18" i="4"/>
  <c r="C45" i="6"/>
  <c r="Y45" i="6"/>
  <c r="F90" i="5"/>
  <c r="C5" i="4"/>
  <c r="L45" i="6"/>
  <c r="E46" i="4"/>
  <c r="I90" i="5"/>
  <c r="K46" i="4"/>
  <c r="J45" i="5"/>
  <c r="I45" i="5"/>
  <c r="F45" i="5"/>
  <c r="E45" i="5"/>
  <c r="C46" i="4" l="1"/>
</calcChain>
</file>

<file path=xl/sharedStrings.xml><?xml version="1.0" encoding="utf-8"?>
<sst xmlns="http://schemas.openxmlformats.org/spreadsheetml/2006/main" count="1043" uniqueCount="171">
  <si>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</si>
  <si>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</si>
  <si>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</si>
  <si>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</si>
  <si>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</si>
  <si>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</si>
  <si>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</si>
  <si>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</si>
  <si>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</si>
  <si>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</si>
  <si>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</si>
  <si>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</si>
  <si>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</si>
  <si>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</si>
  <si>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</si>
  <si>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</si>
  <si>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</si>
  <si>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</si>
  <si>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</si>
  <si>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</si>
  <si>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</si>
  <si>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</si>
  <si>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</si>
  <si>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</si>
  <si>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</si>
  <si>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</si>
  <si>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</si>
  <si>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</si>
  <si>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</si>
  <si>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</si>
  <si>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</si>
  <si>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</si>
  <si>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</si>
  <si>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</si>
  <si>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</si>
  <si>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</si>
  <si>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</si>
  <si>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</si>
  <si>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</si>
  <si>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</si>
  <si>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</si>
  <si>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</si>
  <si>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</si>
  <si>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</si>
  <si>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</si>
  <si>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</si>
  <si>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</si>
  <si>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</si>
  <si>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</si>
  <si>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</si>
  <si>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</si>
  <si>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</si>
  <si>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</si>
  <si>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</si>
  <si>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</si>
  <si>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</si>
  <si>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</si>
  <si>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</si>
  <si>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</si>
  <si>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</si>
  <si>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</si>
  <si>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</si>
  <si>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</si>
  <si>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</si>
  <si>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</si>
  <si>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</si>
  <si>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</si>
  <si>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</si>
  <si>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</si>
  <si>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</si>
  <si>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</si>
  <si>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</si>
  <si>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</si>
  <si>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</si>
  <si>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</si>
  <si>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</si>
  <si>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</si>
  <si>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</si>
  <si>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</si>
  <si>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</si>
  <si>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</si>
  <si>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</si>
  <si>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</si>
  <si>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</si>
  <si>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</si>
  <si>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</si>
  <si>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</si>
  <si>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</si>
  <si>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</si>
  <si>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</si>
  <si>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</si>
  <si>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</si>
  <si>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</si>
  <si>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</si>
  <si>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</si>
  <si>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</si>
  <si>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</si>
  <si>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</si>
  <si>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</si>
  <si>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</si>
  <si>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</si>
  <si>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</si>
  <si>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</si>
  <si>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</si>
  <si>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</si>
  <si>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</si>
  <si>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</si>
  <si>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</si>
  <si>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</si>
  <si>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</si>
  <si>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</si>
  <si>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</si>
  <si>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</si>
  <si>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</si>
  <si>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</si>
  <si>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</si>
  <si>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</si>
  <si>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</si>
  <si>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</si>
  <si>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</si>
  <si>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</si>
  <si>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</si>
  <si>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</si>
  <si>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</si>
  <si>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</si>
  <si>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</si>
  <si>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</si>
  <si>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</si>
  <si>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</si>
  <si>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</si>
  <si>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</si>
  <si>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</si>
  <si>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</si>
  <si>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</si>
  <si>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</si>
  <si>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</si>
  <si>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</si>
  <si>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</si>
  <si>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</si>
  <si>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</si>
  <si>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</si>
  <si>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</si>
  <si>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</si>
  <si>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</si>
  <si>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</si>
  <si>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</si>
  <si>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</si>
  <si>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</si>
  <si>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</si>
  <si>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ОСЦПВВНТЗ (за звичайними договорами)</t>
  </si>
  <si>
    <t>АРСЕНАЛ СТРАХУВАННЯ</t>
  </si>
  <si>
    <t>НАФТАГАЗСТРАХ</t>
  </si>
  <si>
    <t>УКРФІНСТРАХ</t>
  </si>
  <si>
    <t>АЛЬЯНС</t>
  </si>
  <si>
    <t>ПЗУ УКРАЇНА</t>
  </si>
  <si>
    <t>СТРУКТУРА ПЛАТЕЖІВ</t>
  </si>
  <si>
    <t>СТРУКТУРА ВИПЛАТ</t>
  </si>
  <si>
    <t>АЗІНКО</t>
  </si>
  <si>
    <t>ІНТЕРЕКСПРЕС</t>
  </si>
  <si>
    <t>СКАРБНИЦЯ</t>
  </si>
  <si>
    <t>Ю.Ес.Ай</t>
  </si>
  <si>
    <t>ІНТЕР-ПЛЮС</t>
  </si>
  <si>
    <t>на 31.12.2017р., тис грн.</t>
  </si>
  <si>
    <t>на 31.12.2016р., тис грн.</t>
  </si>
  <si>
    <t>2017р., тис грн.</t>
  </si>
  <si>
    <t>2016р., тис грн.</t>
  </si>
  <si>
    <t>2017 рік</t>
  </si>
  <si>
    <t>н.д</t>
  </si>
  <si>
    <t>ВЛАСНИЙ КАПІТАЛ (спл.)</t>
  </si>
  <si>
    <t>2017р., %</t>
  </si>
  <si>
    <t>2016р.,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</si>
</sst>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4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C00000"/>
      <name val="Arial Cyr"/>
      <family val="2"/>
      <charset val="204"/>
    </font>
    <font>
      <b/>
      <sz val="8"/>
      <color rgb="FF002060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0" fontId="38" fillId="0" borderId="0"/>
  </cellStyleXfs>
  <cellXfs count="30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5" borderId="0" xfId="0" applyFont="1" applyFill="1"/>
    <xf numFmtId="0" fontId="30" fillId="0" borderId="0" xfId="0" applyFont="1"/>
    <xf numFmtId="0" fontId="12" fillId="5" borderId="0" xfId="0" applyFont="1" applyFill="1" applyBorder="1" applyAlignment="1">
      <alignment vertical="center" wrapText="1"/>
    </xf>
    <xf numFmtId="0" fontId="30" fillId="5" borderId="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166" fontId="29" fillId="0" borderId="0" xfId="0" applyNumberFormat="1" applyFont="1" applyFill="1"/>
    <xf numFmtId="164" fontId="30" fillId="0" borderId="0" xfId="0" applyNumberFormat="1" applyFont="1"/>
    <xf numFmtId="164" fontId="0" fillId="0" borderId="0" xfId="0" applyNumberFormat="1" applyFont="1" applyBorder="1" applyAlignment="1">
      <alignment horizontal="center" vertical="top"/>
    </xf>
    <xf numFmtId="165" fontId="32" fillId="0" borderId="0" xfId="0" applyNumberFormat="1" applyFont="1" applyFill="1" applyBorder="1" applyAlignment="1">
      <alignment horizontal="center" vertical="center"/>
    </xf>
    <xf numFmtId="2" fontId="34" fillId="5" borderId="5" xfId="0" applyNumberFormat="1" applyFont="1" applyFill="1" applyBorder="1" applyAlignment="1">
      <alignment horizontal="center" vertical="center"/>
    </xf>
    <xf numFmtId="2" fontId="36" fillId="5" borderId="5" xfId="0" applyNumberFormat="1" applyFont="1" applyFill="1" applyBorder="1" applyAlignment="1">
      <alignment horizontal="center" vertical="center"/>
    </xf>
    <xf numFmtId="2" fontId="33" fillId="5" borderId="5" xfId="0" applyNumberFormat="1" applyFont="1" applyFill="1" applyBorder="1" applyAlignment="1">
      <alignment horizontal="center" vertical="center"/>
    </xf>
    <xf numFmtId="4" fontId="33" fillId="5" borderId="5" xfId="0" applyNumberFormat="1" applyFont="1" applyFill="1" applyBorder="1" applyAlignment="1">
      <alignment horizontal="center" vertical="center"/>
    </xf>
    <xf numFmtId="0" fontId="34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center" vertical="top"/>
    </xf>
    <xf numFmtId="0" fontId="35" fillId="5" borderId="5" xfId="0" applyNumberFormat="1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5" fillId="0" borderId="5" xfId="0" applyNumberFormat="1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164" fontId="32" fillId="3" borderId="5" xfId="0" applyNumberFormat="1" applyFont="1" applyFill="1" applyBorder="1" applyAlignment="1">
      <alignment horizontal="center" vertical="center" wrapText="1"/>
    </xf>
    <xf numFmtId="4" fontId="32" fillId="3" borderId="5" xfId="0" applyNumberFormat="1" applyFont="1" applyFill="1" applyBorder="1" applyAlignment="1">
      <alignment horizontal="center" vertical="center"/>
    </xf>
    <xf numFmtId="2" fontId="32" fillId="3" borderId="5" xfId="0" applyNumberFormat="1" applyFont="1" applyFill="1" applyBorder="1" applyAlignment="1">
      <alignment horizontal="center" vertical="center"/>
    </xf>
    <xf numFmtId="2" fontId="12" fillId="2" borderId="5" xfId="2" applyFont="1" applyBorder="1" applyAlignment="1">
      <alignment horizontal="center" vertical="center" wrapText="1"/>
    </xf>
    <xf numFmtId="2" fontId="2" fillId="3" borderId="5" xfId="2" applyFont="1" applyFill="1" applyBorder="1" applyAlignment="1">
      <alignment horizontal="center" vertical="center" wrapText="1"/>
    </xf>
    <xf numFmtId="164" fontId="32" fillId="3" borderId="5" xfId="0" applyNumberFormat="1" applyFont="1" applyFill="1" applyBorder="1" applyAlignment="1">
      <alignment horizontal="center" vertical="top"/>
    </xf>
    <xf numFmtId="164" fontId="37" fillId="3" borderId="5" xfId="0" applyNumberFormat="1" applyFont="1" applyFill="1" applyBorder="1" applyAlignment="1">
      <alignment horizontal="center" vertical="top"/>
    </xf>
    <xf numFmtId="2" fontId="37" fillId="3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top"/>
    </xf>
    <xf numFmtId="4" fontId="0" fillId="5" borderId="5" xfId="0" applyNumberFormat="1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center" wrapText="1"/>
    </xf>
    <xf numFmtId="0" fontId="29" fillId="0" borderId="0" xfId="0" applyNumberFormat="1" applyFont="1" applyFill="1"/>
    <xf numFmtId="2" fontId="39" fillId="0" borderId="0" xfId="0" applyNumberFormat="1" applyFont="1" applyFill="1"/>
    <xf numFmtId="0" fontId="39" fillId="0" borderId="0" xfId="0" applyNumberFormat="1" applyFont="1" applyFill="1"/>
    <xf numFmtId="2" fontId="40" fillId="0" borderId="0" xfId="0" applyNumberFormat="1" applyFont="1" applyFill="1"/>
    <xf numFmtId="4" fontId="40" fillId="0" borderId="0" xfId="0" applyNumberFormat="1" applyFont="1" applyFill="1"/>
    <xf numFmtId="0" fontId="41" fillId="0" borderId="0" xfId="0" applyFont="1" applyFill="1" applyAlignment="1">
      <alignment vertical="center" wrapText="1"/>
    </xf>
    <xf numFmtId="0" fontId="34" fillId="0" borderId="0" xfId="0" applyNumberFormat="1" applyFont="1" applyBorder="1" applyAlignment="1">
      <alignment vertical="center" wrapText="1"/>
    </xf>
    <xf numFmtId="0" fontId="3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164" fontId="42" fillId="5" borderId="5" xfId="0" applyNumberFormat="1" applyFont="1" applyFill="1" applyBorder="1" applyAlignment="1">
      <alignment horizontal="center" vertical="top"/>
    </xf>
  </cellXfs>
  <cellStyles count="5">
    <cellStyle name="Normalny_RAPORT98" xfId="3"/>
    <cellStyle name="Обычный" xfId="0" builtinId="0"/>
    <cellStyle name="Обычный 2" xfId="4"/>
    <cellStyle name="Стиль 1" xfId="1"/>
    <cellStyle name="Стиль 3" xfId="2"/>
  </cellStyles>
  <dxfs count="0"/>
  <tableStyles count="0" defaultTableStyle="TableStyleMedium9" defaultPivotStyle="PivotStyleLight16"/>
  <colors>
    <mruColors>
      <color rgb="FF008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3269623191413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#\ 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#\ 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132587440"/>
        <c:axId val="-1132598320"/>
      </c:barChart>
      <c:lineChart>
        <c:grouping val="standard"/>
        <c:varyColors val="0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#\ 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2592880"/>
        <c:axId val="-1132593424"/>
      </c:lineChart>
      <c:catAx>
        <c:axId val="-11325874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1132598320"/>
        <c:crosses val="autoZero"/>
        <c:auto val="1"/>
        <c:lblAlgn val="ctr"/>
        <c:lblOffset val="100"/>
        <c:noMultiLvlLbl val="0"/>
      </c:catAx>
      <c:valAx>
        <c:axId val="-1132598320"/>
        <c:scaling>
          <c:orientation val="minMax"/>
        </c:scaling>
        <c:delete val="0"/>
        <c:axPos val="l"/>
        <c:majorGridlines/>
        <c:min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-1132587440"/>
        <c:crosses val="autoZero"/>
        <c:crossBetween val="between"/>
      </c:valAx>
      <c:catAx>
        <c:axId val="-113259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132593424"/>
        <c:crosses val="autoZero"/>
        <c:auto val="1"/>
        <c:lblAlgn val="ctr"/>
        <c:lblOffset val="100"/>
        <c:noMultiLvlLbl val="0"/>
      </c:catAx>
      <c:valAx>
        <c:axId val="-113259342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-1132592880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показників'!$C$5:$C$6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#\ 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#\ 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2586352"/>
        <c:axId val="-1132585808"/>
      </c:barChart>
      <c:catAx>
        <c:axId val="-113258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132585808"/>
        <c:crosses val="autoZero"/>
        <c:auto val="1"/>
        <c:lblAlgn val="ctr"/>
        <c:lblOffset val="100"/>
        <c:noMultiLvlLbl val="0"/>
      </c:catAx>
      <c:valAx>
        <c:axId val="-11325858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-11325863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overlay val="0"/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показників'!$G$5:$G$6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#\ 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#\ 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2599408"/>
        <c:axId val="-1132598864"/>
      </c:barChart>
      <c:catAx>
        <c:axId val="-113259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132598864"/>
        <c:crosses val="autoZero"/>
        <c:auto val="1"/>
        <c:lblAlgn val="ctr"/>
        <c:lblOffset val="100"/>
        <c:noMultiLvlLbl val="0"/>
      </c:catAx>
      <c:valAx>
        <c:axId val="-11325988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132599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показників'!$C$50:$C$51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#\ 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#\ 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8038864"/>
        <c:axId val="-948036144"/>
      </c:barChart>
      <c:catAx>
        <c:axId val="-94803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-948036144"/>
        <c:crosses val="autoZero"/>
        <c:auto val="1"/>
        <c:lblAlgn val="ctr"/>
        <c:lblOffset val="100"/>
        <c:noMultiLvlLbl val="0"/>
      </c:catAx>
      <c:valAx>
        <c:axId val="-94803614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-948038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uk-UA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показників'!$G$50:$G$51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#\ 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#\ 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8039952"/>
        <c:axId val="-948039408"/>
      </c:barChart>
      <c:catAx>
        <c:axId val="-94803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948039408"/>
        <c:crosses val="autoZero"/>
        <c:auto val="1"/>
        <c:lblAlgn val="ctr"/>
        <c:lblOffset val="100"/>
        <c:noMultiLvlLbl val="0"/>
      </c:catAx>
      <c:valAx>
        <c:axId val="-9480394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948039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05864922848319"/>
                  <c:y val="-0.150530987932185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00582726536208E-2"/>
                  <c:y val="-2.86791876398635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#\ 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922882496345025"/>
                  <c:y val="-4.4294766972754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#\ 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1053;&#1072;&#1074;&#1072;&#1083;&#1100;&#1082;&#1086;&#1074;&#1089;&#1082;&#1072;&#1103;%20&#1056;&#1086;&#1084;&#1072;&#1085;&#1072;\&#1052;&#1086;&#1080;%20&#1076;&#1086;&#1082;&#1091;&#1084;&#1077;&#1085;&#1090;&#1099;\&#1051;&#1057;&#1054;&#1059;\&#1056;&#1045;&#1049;&#1058;&#1045;&#1053;&#1043;&#1048;\2010\&#1056;&#1077;&#1081;&#1090;&#1077;&#1085;&#1075;%20&#1079;&#1072;%202010%20&#1088;&#1110;&#1082;\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topLeftCell="W4" zoomScale="85" zoomScaleNormal="85" workbookViewId="0">
      <selection activeCell="D29" sqref="D29"/>
    </sheetView>
  </sheetViews>
  <sheetFormatPr defaultRowHeight="16.5" x14ac:dyDescent="0.2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 x14ac:dyDescent="0.2">
      <c r="A1" s="48"/>
      <c r="B1" s="49"/>
      <c r="C1" s="50"/>
      <c r="D1" s="52"/>
      <c r="E1" s="52"/>
      <c r="F1" s="52"/>
      <c r="G1" s="251" t="s">
        <v>100</v>
      </c>
      <c r="H1" s="251"/>
      <c r="I1" s="52"/>
      <c r="J1" s="48"/>
      <c r="K1" s="51"/>
      <c r="L1" s="97"/>
      <c r="M1" s="52"/>
      <c r="N1" s="52"/>
      <c r="O1" s="52"/>
      <c r="P1" s="52"/>
      <c r="Q1" s="52"/>
      <c r="R1" s="52"/>
      <c r="S1" s="251" t="s">
        <v>101</v>
      </c>
      <c r="T1" s="251"/>
      <c r="U1" s="251"/>
      <c r="V1" s="52"/>
      <c r="W1" s="48"/>
      <c r="X1" s="51"/>
      <c r="Y1" s="97"/>
      <c r="Z1" s="52"/>
      <c r="AA1" s="251" t="s">
        <v>102</v>
      </c>
      <c r="AB1" s="251"/>
      <c r="AC1" s="251"/>
      <c r="AD1" s="52"/>
      <c r="AE1" s="48"/>
      <c r="AF1" s="51"/>
      <c r="AG1" s="97"/>
      <c r="AH1" s="52"/>
      <c r="AI1" s="52"/>
      <c r="AJ1" s="52"/>
      <c r="AK1" s="52"/>
      <c r="AL1" s="251" t="s">
        <v>103</v>
      </c>
      <c r="AM1" s="251"/>
      <c r="AN1" s="251"/>
      <c r="AO1" s="52"/>
      <c r="AP1" s="48"/>
      <c r="AQ1" s="251" t="s">
        <v>104</v>
      </c>
      <c r="AR1" s="251"/>
      <c r="AS1" s="52"/>
      <c r="AT1" s="52"/>
      <c r="AU1" s="52"/>
      <c r="AV1" s="52"/>
      <c r="AW1" s="52"/>
    </row>
    <row r="2" spans="1:72" s="76" customFormat="1" x14ac:dyDescent="0.2">
      <c r="A2" s="252" t="s">
        <v>68</v>
      </c>
      <c r="B2" s="252"/>
      <c r="C2" s="252"/>
      <c r="D2" s="252"/>
      <c r="E2" s="252"/>
      <c r="F2" s="252"/>
      <c r="G2" s="252"/>
      <c r="H2" s="252"/>
      <c r="I2" s="95"/>
      <c r="J2" s="252" t="s">
        <v>69</v>
      </c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95"/>
      <c r="W2" s="252" t="s">
        <v>70</v>
      </c>
      <c r="X2" s="252"/>
      <c r="Y2" s="252"/>
      <c r="Z2" s="252"/>
      <c r="AA2" s="252"/>
      <c r="AB2" s="252"/>
      <c r="AC2" s="252"/>
      <c r="AD2" s="95"/>
      <c r="AE2" s="252" t="s">
        <v>71</v>
      </c>
      <c r="AF2" s="252"/>
      <c r="AG2" s="252"/>
      <c r="AH2" s="252"/>
      <c r="AI2" s="252"/>
      <c r="AJ2" s="252"/>
      <c r="AK2" s="252"/>
      <c r="AL2" s="252"/>
      <c r="AM2" s="252"/>
      <c r="AN2" s="252"/>
      <c r="AO2" s="95"/>
      <c r="AP2" s="252" t="s">
        <v>72</v>
      </c>
      <c r="AQ2" s="252"/>
      <c r="AR2" s="252"/>
      <c r="AS2" s="52"/>
      <c r="AT2" s="52"/>
      <c r="AU2" s="52"/>
      <c r="AV2" s="52"/>
      <c r="AW2" s="52"/>
    </row>
    <row r="3" spans="1:72" s="76" customFormat="1" ht="17.25" thickBo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 x14ac:dyDescent="0.25">
      <c r="A4" s="250" t="s">
        <v>43</v>
      </c>
      <c r="B4" s="250" t="s">
        <v>0</v>
      </c>
      <c r="C4" s="250" t="s">
        <v>73</v>
      </c>
      <c r="D4" s="250"/>
      <c r="E4" s="250"/>
      <c r="F4" s="250"/>
      <c r="G4" s="250"/>
      <c r="H4" s="250"/>
      <c r="I4" s="149"/>
      <c r="J4" s="244" t="s">
        <v>43</v>
      </c>
      <c r="K4" s="244" t="s">
        <v>0</v>
      </c>
      <c r="L4" s="244" t="s">
        <v>1</v>
      </c>
      <c r="M4" s="244"/>
      <c r="N4" s="244"/>
      <c r="O4" s="244"/>
      <c r="P4" s="244"/>
      <c r="Q4" s="244"/>
      <c r="R4" s="244"/>
      <c r="S4" s="244"/>
      <c r="T4" s="244"/>
      <c r="U4" s="244"/>
      <c r="V4" s="149"/>
      <c r="W4" s="244" t="s">
        <v>43</v>
      </c>
      <c r="X4" s="244" t="s">
        <v>0</v>
      </c>
      <c r="Y4" s="244" t="s">
        <v>2</v>
      </c>
      <c r="Z4" s="244"/>
      <c r="AA4" s="244"/>
      <c r="AB4" s="244"/>
      <c r="AC4" s="244"/>
      <c r="AD4" s="150"/>
      <c r="AE4" s="244" t="s">
        <v>43</v>
      </c>
      <c r="AF4" s="244" t="s">
        <v>0</v>
      </c>
      <c r="AG4" s="244" t="s">
        <v>3</v>
      </c>
      <c r="AH4" s="244"/>
      <c r="AI4" s="244"/>
      <c r="AJ4" s="244"/>
      <c r="AK4" s="244"/>
      <c r="AL4" s="244"/>
      <c r="AM4" s="244"/>
      <c r="AN4" s="244"/>
      <c r="AO4" s="150"/>
      <c r="AP4" s="244" t="s">
        <v>43</v>
      </c>
      <c r="AQ4" s="244" t="s">
        <v>0</v>
      </c>
      <c r="AR4" s="244" t="s">
        <v>50</v>
      </c>
      <c r="AS4" s="150"/>
      <c r="AT4" s="150"/>
      <c r="AU4" s="150"/>
      <c r="AV4" s="150"/>
      <c r="AW4" s="150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</row>
    <row r="5" spans="1:72" s="151" customFormat="1" ht="91.5" thickTop="1" thickBot="1" x14ac:dyDescent="0.25">
      <c r="A5" s="250"/>
      <c r="B5" s="250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244"/>
      <c r="K5" s="244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244"/>
      <c r="X5" s="244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244"/>
      <c r="AF5" s="244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244"/>
      <c r="AQ5" s="244"/>
      <c r="AR5" s="244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 x14ac:dyDescent="0.2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 x14ac:dyDescent="0.2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 x14ac:dyDescent="0.2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 x14ac:dyDescent="0.2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 x14ac:dyDescent="0.2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 x14ac:dyDescent="0.2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 x14ac:dyDescent="0.2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 x14ac:dyDescent="0.2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 x14ac:dyDescent="0.2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 x14ac:dyDescent="0.2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 x14ac:dyDescent="0.2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 x14ac:dyDescent="0.2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 x14ac:dyDescent="0.2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 x14ac:dyDescent="0.2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 x14ac:dyDescent="0.2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 x14ac:dyDescent="0.2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 x14ac:dyDescent="0.2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 x14ac:dyDescent="0.2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 x14ac:dyDescent="0.2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 x14ac:dyDescent="0.2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 x14ac:dyDescent="0.2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 x14ac:dyDescent="0.2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 x14ac:dyDescent="0.2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 x14ac:dyDescent="0.2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 x14ac:dyDescent="0.2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 x14ac:dyDescent="0.2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 x14ac:dyDescent="0.2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 x14ac:dyDescent="0.2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 x14ac:dyDescent="0.2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 x14ac:dyDescent="0.2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 x14ac:dyDescent="0.2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 x14ac:dyDescent="0.2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 x14ac:dyDescent="0.2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 x14ac:dyDescent="0.2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 x14ac:dyDescent="0.2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 x14ac:dyDescent="0.2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 x14ac:dyDescent="0.2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 x14ac:dyDescent="0.2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 x14ac:dyDescent="0.2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 x14ac:dyDescent="0.25">
      <c r="A45" s="248" t="s">
        <v>40</v>
      </c>
      <c r="B45" s="249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246" t="s">
        <v>40</v>
      </c>
      <c r="K45" s="246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246" t="s">
        <v>40</v>
      </c>
      <c r="X45" s="246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246" t="s">
        <v>40</v>
      </c>
      <c r="AF45" s="246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246" t="s">
        <v>40</v>
      </c>
      <c r="AQ45" s="246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 x14ac:dyDescent="0.2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 x14ac:dyDescent="0.2">
      <c r="A47" s="48"/>
      <c r="B47" s="49"/>
      <c r="C47" s="50"/>
      <c r="D47" s="52"/>
      <c r="E47" s="52"/>
      <c r="F47" s="52"/>
      <c r="G47" s="251" t="s">
        <v>111</v>
      </c>
      <c r="H47" s="251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251" t="s">
        <v>112</v>
      </c>
      <c r="T47" s="251"/>
      <c r="U47" s="251"/>
      <c r="V47" s="52"/>
      <c r="W47" s="48"/>
      <c r="X47" s="51"/>
      <c r="Y47" s="97"/>
      <c r="Z47" s="52"/>
      <c r="AA47" s="251" t="s">
        <v>113</v>
      </c>
      <c r="AB47" s="251"/>
      <c r="AC47" s="251"/>
      <c r="AD47" s="52"/>
      <c r="AE47" s="48"/>
      <c r="AF47" s="51"/>
      <c r="AG47" s="97"/>
      <c r="AH47" s="52"/>
      <c r="AI47" s="52"/>
      <c r="AJ47" s="52"/>
      <c r="AK47" s="52"/>
      <c r="AL47" s="251" t="s">
        <v>114</v>
      </c>
      <c r="AM47" s="251"/>
      <c r="AN47" s="251"/>
      <c r="AO47" s="52"/>
      <c r="AP47" s="48"/>
      <c r="AQ47" s="251" t="s">
        <v>115</v>
      </c>
      <c r="AR47" s="251"/>
      <c r="AS47" s="52"/>
      <c r="AT47" s="52"/>
      <c r="AU47" s="52"/>
      <c r="AV47" s="52"/>
      <c r="AW47" s="52"/>
    </row>
    <row r="48" spans="1:49" s="76" customFormat="1" x14ac:dyDescent="0.2">
      <c r="A48" s="252" t="s">
        <v>105</v>
      </c>
      <c r="B48" s="252"/>
      <c r="C48" s="252"/>
      <c r="D48" s="252"/>
      <c r="E48" s="252"/>
      <c r="F48" s="252"/>
      <c r="G48" s="252"/>
      <c r="H48" s="252"/>
      <c r="I48" s="95"/>
      <c r="J48" s="252" t="s">
        <v>106</v>
      </c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95"/>
      <c r="W48" s="252" t="s">
        <v>107</v>
      </c>
      <c r="X48" s="252"/>
      <c r="Y48" s="252"/>
      <c r="Z48" s="252"/>
      <c r="AA48" s="252"/>
      <c r="AB48" s="252"/>
      <c r="AC48" s="252"/>
      <c r="AD48" s="95"/>
      <c r="AE48" s="252" t="s">
        <v>108</v>
      </c>
      <c r="AF48" s="252"/>
      <c r="AG48" s="252"/>
      <c r="AH48" s="252"/>
      <c r="AI48" s="252"/>
      <c r="AJ48" s="252"/>
      <c r="AK48" s="252"/>
      <c r="AL48" s="252"/>
      <c r="AM48" s="252"/>
      <c r="AN48" s="252"/>
      <c r="AO48" s="95"/>
      <c r="AP48" s="252" t="s">
        <v>109</v>
      </c>
      <c r="AQ48" s="252"/>
      <c r="AR48" s="252"/>
      <c r="AS48" s="52"/>
      <c r="AT48" s="52"/>
      <c r="AU48" s="52"/>
      <c r="AV48" s="52"/>
      <c r="AW48" s="52"/>
    </row>
    <row r="49" spans="1:72" s="76" customFormat="1" ht="17.25" thickBo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 x14ac:dyDescent="0.25">
      <c r="A50" s="244" t="s">
        <v>43</v>
      </c>
      <c r="B50" s="244" t="s">
        <v>0</v>
      </c>
      <c r="C50" s="244" t="s">
        <v>73</v>
      </c>
      <c r="D50" s="244"/>
      <c r="E50" s="244"/>
      <c r="F50" s="244"/>
      <c r="G50" s="244"/>
      <c r="H50" s="244"/>
      <c r="I50" s="154"/>
      <c r="J50" s="244" t="s">
        <v>43</v>
      </c>
      <c r="K50" s="244" t="s">
        <v>0</v>
      </c>
      <c r="L50" s="244" t="s">
        <v>1</v>
      </c>
      <c r="M50" s="244"/>
      <c r="N50" s="244"/>
      <c r="O50" s="244"/>
      <c r="P50" s="244"/>
      <c r="Q50" s="244"/>
      <c r="R50" s="244"/>
      <c r="S50" s="244"/>
      <c r="T50" s="244"/>
      <c r="U50" s="244"/>
      <c r="V50" s="154"/>
      <c r="W50" s="244" t="s">
        <v>43</v>
      </c>
      <c r="X50" s="244" t="s">
        <v>0</v>
      </c>
      <c r="Y50" s="244" t="s">
        <v>2</v>
      </c>
      <c r="Z50" s="244"/>
      <c r="AA50" s="244"/>
      <c r="AB50" s="244"/>
      <c r="AC50" s="244"/>
      <c r="AD50" s="155"/>
      <c r="AE50" s="244" t="s">
        <v>43</v>
      </c>
      <c r="AF50" s="244" t="s">
        <v>0</v>
      </c>
      <c r="AG50" s="244" t="s">
        <v>3</v>
      </c>
      <c r="AH50" s="244"/>
      <c r="AI50" s="244"/>
      <c r="AJ50" s="244"/>
      <c r="AK50" s="244"/>
      <c r="AL50" s="244"/>
      <c r="AM50" s="244"/>
      <c r="AN50" s="244"/>
      <c r="AO50" s="155"/>
      <c r="AP50" s="244" t="s">
        <v>43</v>
      </c>
      <c r="AQ50" s="244" t="s">
        <v>0</v>
      </c>
      <c r="AR50" s="244" t="s">
        <v>50</v>
      </c>
      <c r="AS50" s="155"/>
      <c r="AT50" s="155"/>
      <c r="AU50" s="155"/>
      <c r="AV50" s="155"/>
      <c r="AW50" s="15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</row>
    <row r="51" spans="1:72" s="156" customFormat="1" ht="91.5" thickTop="1" thickBot="1" x14ac:dyDescent="0.25">
      <c r="A51" s="244"/>
      <c r="B51" s="244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244"/>
      <c r="K51" s="244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244"/>
      <c r="X51" s="244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244"/>
      <c r="AF51" s="244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244"/>
      <c r="AQ51" s="244"/>
      <c r="AR51" s="244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 x14ac:dyDescent="0.2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 x14ac:dyDescent="0.2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 x14ac:dyDescent="0.2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 x14ac:dyDescent="0.2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 x14ac:dyDescent="0.2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 x14ac:dyDescent="0.2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 x14ac:dyDescent="0.2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 x14ac:dyDescent="0.2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 x14ac:dyDescent="0.2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 x14ac:dyDescent="0.2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 x14ac:dyDescent="0.2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 x14ac:dyDescent="0.2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 x14ac:dyDescent="0.2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 x14ac:dyDescent="0.2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 x14ac:dyDescent="0.2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 x14ac:dyDescent="0.2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 x14ac:dyDescent="0.2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 x14ac:dyDescent="0.2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 x14ac:dyDescent="0.2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 x14ac:dyDescent="0.2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 x14ac:dyDescent="0.2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 x14ac:dyDescent="0.2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 x14ac:dyDescent="0.2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 x14ac:dyDescent="0.2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 x14ac:dyDescent="0.2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 x14ac:dyDescent="0.2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 x14ac:dyDescent="0.2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 x14ac:dyDescent="0.2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 x14ac:dyDescent="0.2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 x14ac:dyDescent="0.2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 x14ac:dyDescent="0.2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 x14ac:dyDescent="0.2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 x14ac:dyDescent="0.2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 x14ac:dyDescent="0.2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 x14ac:dyDescent="0.2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 x14ac:dyDescent="0.2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 x14ac:dyDescent="0.2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 x14ac:dyDescent="0.2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 x14ac:dyDescent="0.2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 x14ac:dyDescent="0.2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 x14ac:dyDescent="0.2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 x14ac:dyDescent="0.2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 x14ac:dyDescent="0.2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 x14ac:dyDescent="0.2">
      <c r="A95" s="246" t="s">
        <v>40</v>
      </c>
      <c r="B95" s="246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246" t="s">
        <v>40</v>
      </c>
      <c r="K95" s="246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246" t="s">
        <v>40</v>
      </c>
      <c r="X95" s="246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246" t="s">
        <v>40</v>
      </c>
      <c r="AF95" s="246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246" t="s">
        <v>40</v>
      </c>
      <c r="AQ95" s="246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 x14ac:dyDescent="0.2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 x14ac:dyDescent="0.2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 x14ac:dyDescent="0.2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 x14ac:dyDescent="0.2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 x14ac:dyDescent="0.2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 x14ac:dyDescent="0.2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 x14ac:dyDescent="0.2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 x14ac:dyDescent="0.2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 x14ac:dyDescent="0.2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 x14ac:dyDescent="0.2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 x14ac:dyDescent="0.2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 x14ac:dyDescent="0.2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 x14ac:dyDescent="0.2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 x14ac:dyDescent="0.2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 x14ac:dyDescent="0.2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 x14ac:dyDescent="0.2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 x14ac:dyDescent="0.2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 x14ac:dyDescent="0.2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 x14ac:dyDescent="0.2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 x14ac:dyDescent="0.2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 x14ac:dyDescent="0.2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 x14ac:dyDescent="0.2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 x14ac:dyDescent="0.2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 x14ac:dyDescent="0.2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 x14ac:dyDescent="0.2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 x14ac:dyDescent="0.2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 x14ac:dyDescent="0.2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 x14ac:dyDescent="0.2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 x14ac:dyDescent="0.2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 x14ac:dyDescent="0.2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 x14ac:dyDescent="0.2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 x14ac:dyDescent="0.2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 x14ac:dyDescent="0.2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 x14ac:dyDescent="0.2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 x14ac:dyDescent="0.2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 x14ac:dyDescent="0.2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 x14ac:dyDescent="0.2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 x14ac:dyDescent="0.2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 x14ac:dyDescent="0.2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 x14ac:dyDescent="0.2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 x14ac:dyDescent="0.2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 x14ac:dyDescent="0.2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 x14ac:dyDescent="0.2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 x14ac:dyDescent="0.2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 x14ac:dyDescent="0.2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 x14ac:dyDescent="0.2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 x14ac:dyDescent="0.2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 x14ac:dyDescent="0.2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 x14ac:dyDescent="0.2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 x14ac:dyDescent="0.2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 x14ac:dyDescent="0.2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 x14ac:dyDescent="0.2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 x14ac:dyDescent="0.2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 x14ac:dyDescent="0.2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 x14ac:dyDescent="0.2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 x14ac:dyDescent="0.2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 x14ac:dyDescent="0.2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 x14ac:dyDescent="0.2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 x14ac:dyDescent="0.2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 x14ac:dyDescent="0.2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 x14ac:dyDescent="0.2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 x14ac:dyDescent="0.2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 x14ac:dyDescent="0.2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 x14ac:dyDescent="0.2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 x14ac:dyDescent="0.2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 x14ac:dyDescent="0.2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 x14ac:dyDescent="0.2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 x14ac:dyDescent="0.2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 x14ac:dyDescent="0.2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 x14ac:dyDescent="0.2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 x14ac:dyDescent="0.2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 x14ac:dyDescent="0.2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 x14ac:dyDescent="0.2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 x14ac:dyDescent="0.2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 x14ac:dyDescent="0.2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 x14ac:dyDescent="0.2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 x14ac:dyDescent="0.2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 x14ac:dyDescent="0.2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 x14ac:dyDescent="0.2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 x14ac:dyDescent="0.2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 x14ac:dyDescent="0.2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 x14ac:dyDescent="0.2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 x14ac:dyDescent="0.2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 x14ac:dyDescent="0.2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 x14ac:dyDescent="0.2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 x14ac:dyDescent="0.2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 x14ac:dyDescent="0.2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 x14ac:dyDescent="0.2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 x14ac:dyDescent="0.2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 x14ac:dyDescent="0.2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 x14ac:dyDescent="0.2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 x14ac:dyDescent="0.2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 x14ac:dyDescent="0.2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 x14ac:dyDescent="0.2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 x14ac:dyDescent="0.2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 x14ac:dyDescent="0.2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 x14ac:dyDescent="0.2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 x14ac:dyDescent="0.2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 x14ac:dyDescent="0.2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 x14ac:dyDescent="0.2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 x14ac:dyDescent="0.2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 x14ac:dyDescent="0.2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 x14ac:dyDescent="0.2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 x14ac:dyDescent="0.2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 x14ac:dyDescent="0.2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 x14ac:dyDescent="0.2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 x14ac:dyDescent="0.2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 x14ac:dyDescent="0.2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 x14ac:dyDescent="0.2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 x14ac:dyDescent="0.2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 x14ac:dyDescent="0.2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 x14ac:dyDescent="0.2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 x14ac:dyDescent="0.2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 x14ac:dyDescent="0.2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 x14ac:dyDescent="0.2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 x14ac:dyDescent="0.2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 x14ac:dyDescent="0.2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 x14ac:dyDescent="0.2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 x14ac:dyDescent="0.2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 x14ac:dyDescent="0.2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 x14ac:dyDescent="0.2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2:H2"/>
    <mergeCell ref="J2:U2"/>
    <mergeCell ref="W2:AC2"/>
    <mergeCell ref="AE2:AN2"/>
    <mergeCell ref="AP2:AR2"/>
    <mergeCell ref="G1:H1"/>
    <mergeCell ref="S1:U1"/>
    <mergeCell ref="AA1:AC1"/>
    <mergeCell ref="AL1:AN1"/>
    <mergeCell ref="AQ1:AR1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zoomScale="85" zoomScaleNormal="85" workbookViewId="0">
      <selection activeCell="G83" sqref="G83"/>
    </sheetView>
  </sheetViews>
  <sheetFormatPr defaultColWidth="7.28515625" defaultRowHeight="17.25" x14ac:dyDescent="0.2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 x14ac:dyDescent="0.2">
      <c r="E1" s="276" t="s">
        <v>59</v>
      </c>
      <c r="F1" s="276"/>
      <c r="G1" s="276"/>
      <c r="H1" s="276"/>
      <c r="I1" s="276"/>
      <c r="J1" s="276"/>
      <c r="K1" s="126"/>
      <c r="L1" s="126"/>
      <c r="M1" s="126"/>
    </row>
    <row r="2" spans="1:13" s="125" customFormat="1" ht="18.75" x14ac:dyDescent="0.2">
      <c r="A2" s="291" t="s">
        <v>119</v>
      </c>
      <c r="B2" s="291"/>
      <c r="C2" s="291"/>
      <c r="D2" s="291"/>
      <c r="E2" s="291"/>
      <c r="F2" s="291"/>
      <c r="G2" s="291"/>
      <c r="H2" s="291"/>
      <c r="I2" s="291"/>
      <c r="J2" s="291"/>
      <c r="K2" s="128"/>
      <c r="L2" s="129"/>
      <c r="M2" s="129"/>
    </row>
    <row r="3" spans="1:13" s="125" customFormat="1" ht="18" thickBo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 x14ac:dyDescent="0.2">
      <c r="A4" s="288" t="s">
        <v>43</v>
      </c>
      <c r="B4" s="285" t="s">
        <v>0</v>
      </c>
      <c r="C4" s="290" t="s">
        <v>52</v>
      </c>
      <c r="D4" s="277"/>
      <c r="E4" s="277"/>
      <c r="F4" s="278"/>
      <c r="G4" s="277" t="s">
        <v>47</v>
      </c>
      <c r="H4" s="277"/>
      <c r="I4" s="277"/>
      <c r="J4" s="278"/>
      <c r="K4" s="128"/>
      <c r="L4" s="128"/>
      <c r="M4" s="128"/>
    </row>
    <row r="5" spans="1:13" s="4" customFormat="1" ht="22.5" customHeight="1" x14ac:dyDescent="0.2">
      <c r="A5" s="289"/>
      <c r="B5" s="286"/>
      <c r="C5" s="279" t="s">
        <v>129</v>
      </c>
      <c r="D5" s="281" t="s">
        <v>130</v>
      </c>
      <c r="E5" s="292" t="s">
        <v>123</v>
      </c>
      <c r="F5" s="294" t="s">
        <v>124</v>
      </c>
      <c r="G5" s="279" t="s">
        <v>129</v>
      </c>
      <c r="H5" s="281" t="s">
        <v>130</v>
      </c>
      <c r="I5" s="292" t="s">
        <v>123</v>
      </c>
      <c r="J5" s="294" t="s">
        <v>124</v>
      </c>
      <c r="K5" s="130"/>
      <c r="L5" s="130"/>
      <c r="M5" s="130"/>
    </row>
    <row r="6" spans="1:13" s="4" customFormat="1" ht="23.25" customHeight="1" thickBot="1" x14ac:dyDescent="0.25">
      <c r="A6" s="280"/>
      <c r="B6" s="287"/>
      <c r="C6" s="280"/>
      <c r="D6" s="282"/>
      <c r="E6" s="293"/>
      <c r="F6" s="295"/>
      <c r="G6" s="280"/>
      <c r="H6" s="282"/>
      <c r="I6" s="293"/>
      <c r="J6" s="295"/>
      <c r="K6" s="128"/>
      <c r="L6" s="128"/>
      <c r="M6" s="128"/>
    </row>
    <row r="7" spans="1:13" ht="19.5" customHeight="1" thickTop="1" x14ac:dyDescent="0.3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 x14ac:dyDescent="0.3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 x14ac:dyDescent="0.2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 x14ac:dyDescent="0.2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 x14ac:dyDescent="0.2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 x14ac:dyDescent="0.2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 x14ac:dyDescent="0.2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 x14ac:dyDescent="0.2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 x14ac:dyDescent="0.2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 x14ac:dyDescent="0.2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 x14ac:dyDescent="0.2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 x14ac:dyDescent="0.2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 x14ac:dyDescent="0.2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 x14ac:dyDescent="0.2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 x14ac:dyDescent="0.2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 x14ac:dyDescent="0.2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 x14ac:dyDescent="0.2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 x14ac:dyDescent="0.2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 x14ac:dyDescent="0.2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 x14ac:dyDescent="0.2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 x14ac:dyDescent="0.2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 x14ac:dyDescent="0.2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 x14ac:dyDescent="0.2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 x14ac:dyDescent="0.2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 x14ac:dyDescent="0.2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 x14ac:dyDescent="0.2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 x14ac:dyDescent="0.2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 x14ac:dyDescent="0.2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 x14ac:dyDescent="0.2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 x14ac:dyDescent="0.2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 x14ac:dyDescent="0.2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 x14ac:dyDescent="0.2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 x14ac:dyDescent="0.2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 x14ac:dyDescent="0.2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 x14ac:dyDescent="0.2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 x14ac:dyDescent="0.2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 x14ac:dyDescent="0.2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 x14ac:dyDescent="0.25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 x14ac:dyDescent="0.25">
      <c r="A45" s="283" t="s">
        <v>40</v>
      </c>
      <c r="B45" s="284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 x14ac:dyDescent="0.2">
      <c r="A46" s="105"/>
      <c r="B46" s="105"/>
      <c r="C46" s="138"/>
      <c r="D46" s="138"/>
      <c r="E46" s="276" t="s">
        <v>60</v>
      </c>
      <c r="F46" s="276"/>
      <c r="G46" s="276"/>
      <c r="H46" s="276"/>
      <c r="I46" s="276"/>
      <c r="J46" s="276"/>
      <c r="K46" s="138"/>
      <c r="L46" s="138"/>
      <c r="M46" s="138"/>
    </row>
    <row r="47" spans="1:13" s="148" customFormat="1" ht="18.75" customHeight="1" x14ac:dyDescent="0.2">
      <c r="A47" s="291" t="s">
        <v>120</v>
      </c>
      <c r="B47" s="291"/>
      <c r="C47" s="291"/>
      <c r="D47" s="291"/>
      <c r="E47" s="291"/>
      <c r="F47" s="291"/>
      <c r="G47" s="291"/>
      <c r="H47" s="291"/>
      <c r="I47" s="291"/>
      <c r="J47" s="291"/>
      <c r="K47" s="138"/>
      <c r="L47" s="138"/>
      <c r="M47" s="138"/>
    </row>
    <row r="48" spans="1:13" ht="18" thickBot="1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 x14ac:dyDescent="0.2">
      <c r="A49" s="288" t="s">
        <v>43</v>
      </c>
      <c r="B49" s="285" t="s">
        <v>0</v>
      </c>
      <c r="C49" s="290" t="s">
        <v>121</v>
      </c>
      <c r="D49" s="277"/>
      <c r="E49" s="277"/>
      <c r="F49" s="278"/>
      <c r="G49" s="277" t="s">
        <v>122</v>
      </c>
      <c r="H49" s="277"/>
      <c r="I49" s="277"/>
      <c r="J49" s="278"/>
      <c r="K49" s="148"/>
      <c r="L49" s="148"/>
      <c r="M49" s="148"/>
    </row>
    <row r="50" spans="1:13" ht="17.25" customHeight="1" x14ac:dyDescent="0.2">
      <c r="A50" s="289"/>
      <c r="B50" s="286"/>
      <c r="C50" s="279" t="s">
        <v>129</v>
      </c>
      <c r="D50" s="281" t="s">
        <v>130</v>
      </c>
      <c r="E50" s="292" t="s">
        <v>123</v>
      </c>
      <c r="F50" s="294" t="s">
        <v>124</v>
      </c>
      <c r="G50" s="279" t="s">
        <v>129</v>
      </c>
      <c r="H50" s="281" t="s">
        <v>130</v>
      </c>
      <c r="I50" s="292" t="s">
        <v>123</v>
      </c>
      <c r="J50" s="294" t="s">
        <v>124</v>
      </c>
      <c r="K50" s="148"/>
      <c r="L50" s="148"/>
      <c r="M50" s="148"/>
    </row>
    <row r="51" spans="1:13" ht="18" thickBot="1" x14ac:dyDescent="0.25">
      <c r="A51" s="280"/>
      <c r="B51" s="287"/>
      <c r="C51" s="280"/>
      <c r="D51" s="282"/>
      <c r="E51" s="293"/>
      <c r="F51" s="295"/>
      <c r="G51" s="280"/>
      <c r="H51" s="282"/>
      <c r="I51" s="293"/>
      <c r="J51" s="295"/>
      <c r="K51" s="148"/>
      <c r="L51" s="148"/>
      <c r="M51" s="148"/>
    </row>
    <row r="52" spans="1:13" ht="18" thickTop="1" x14ac:dyDescent="0.3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 x14ac:dyDescent="0.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 x14ac:dyDescent="0.2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 x14ac:dyDescent="0.2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 x14ac:dyDescent="0.2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 x14ac:dyDescent="0.2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 x14ac:dyDescent="0.2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 x14ac:dyDescent="0.2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 x14ac:dyDescent="0.2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 x14ac:dyDescent="0.2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 x14ac:dyDescent="0.2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 x14ac:dyDescent="0.2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 x14ac:dyDescent="0.2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 x14ac:dyDescent="0.2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 x14ac:dyDescent="0.2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 x14ac:dyDescent="0.2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 x14ac:dyDescent="0.2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 x14ac:dyDescent="0.2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 x14ac:dyDescent="0.2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 x14ac:dyDescent="0.2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 x14ac:dyDescent="0.2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 x14ac:dyDescent="0.2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 x14ac:dyDescent="0.2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 x14ac:dyDescent="0.2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 x14ac:dyDescent="0.2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 x14ac:dyDescent="0.2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 x14ac:dyDescent="0.2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 x14ac:dyDescent="0.2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 x14ac:dyDescent="0.2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 x14ac:dyDescent="0.2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 x14ac:dyDescent="0.2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 x14ac:dyDescent="0.2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 x14ac:dyDescent="0.2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 x14ac:dyDescent="0.2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 x14ac:dyDescent="0.2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 x14ac:dyDescent="0.2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 x14ac:dyDescent="0.2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 x14ac:dyDescent="0.25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 x14ac:dyDescent="0.25">
      <c r="A90" s="283" t="s">
        <v>40</v>
      </c>
      <c r="B90" s="284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 x14ac:dyDescent="0.2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 x14ac:dyDescent="0.2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 x14ac:dyDescent="0.2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 x14ac:dyDescent="0.2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 x14ac:dyDescent="0.2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 x14ac:dyDescent="0.2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 x14ac:dyDescent="0.2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 x14ac:dyDescent="0.2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 x14ac:dyDescent="0.2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 x14ac:dyDescent="0.2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 x14ac:dyDescent="0.2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 x14ac:dyDescent="0.2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 x14ac:dyDescent="0.2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 x14ac:dyDescent="0.2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 x14ac:dyDescent="0.2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 x14ac:dyDescent="0.2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 x14ac:dyDescent="0.2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 x14ac:dyDescent="0.2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 x14ac:dyDescent="0.2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 x14ac:dyDescent="0.2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 x14ac:dyDescent="0.2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 x14ac:dyDescent="0.2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 x14ac:dyDescent="0.2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 x14ac:dyDescent="0.2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 x14ac:dyDescent="0.2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 x14ac:dyDescent="0.2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 x14ac:dyDescent="0.2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 x14ac:dyDescent="0.2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 x14ac:dyDescent="0.2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 x14ac:dyDescent="0.2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 x14ac:dyDescent="0.2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 x14ac:dyDescent="0.2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 x14ac:dyDescent="0.2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 x14ac:dyDescent="0.2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 x14ac:dyDescent="0.2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 x14ac:dyDescent="0.2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 x14ac:dyDescent="0.2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 x14ac:dyDescent="0.2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 x14ac:dyDescent="0.2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 x14ac:dyDescent="0.2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 x14ac:dyDescent="0.2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 x14ac:dyDescent="0.2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 x14ac:dyDescent="0.2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 x14ac:dyDescent="0.2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 x14ac:dyDescent="0.2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 x14ac:dyDescent="0.2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 x14ac:dyDescent="0.2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 x14ac:dyDescent="0.2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 x14ac:dyDescent="0.2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 x14ac:dyDescent="0.2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 x14ac:dyDescent="0.2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 x14ac:dyDescent="0.2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 x14ac:dyDescent="0.2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 x14ac:dyDescent="0.2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 x14ac:dyDescent="0.2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 x14ac:dyDescent="0.2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 x14ac:dyDescent="0.2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 x14ac:dyDescent="0.2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 x14ac:dyDescent="0.2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 x14ac:dyDescent="0.2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 x14ac:dyDescent="0.2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 x14ac:dyDescent="0.2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 x14ac:dyDescent="0.2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 x14ac:dyDescent="0.2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 x14ac:dyDescent="0.2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 x14ac:dyDescent="0.2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 x14ac:dyDescent="0.2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 x14ac:dyDescent="0.2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 x14ac:dyDescent="0.2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 x14ac:dyDescent="0.2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 x14ac:dyDescent="0.2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 x14ac:dyDescent="0.2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 x14ac:dyDescent="0.2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 x14ac:dyDescent="0.2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 x14ac:dyDescent="0.2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 x14ac:dyDescent="0.2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 x14ac:dyDescent="0.2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 x14ac:dyDescent="0.2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 x14ac:dyDescent="0.2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 x14ac:dyDescent="0.2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 x14ac:dyDescent="0.2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 x14ac:dyDescent="0.2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 x14ac:dyDescent="0.2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 x14ac:dyDescent="0.2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 x14ac:dyDescent="0.2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 x14ac:dyDescent="0.2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 x14ac:dyDescent="0.2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 x14ac:dyDescent="0.2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 x14ac:dyDescent="0.2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 x14ac:dyDescent="0.2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 x14ac:dyDescent="0.2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 x14ac:dyDescent="0.2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 x14ac:dyDescent="0.2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 x14ac:dyDescent="0.2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 x14ac:dyDescent="0.2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 x14ac:dyDescent="0.2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 x14ac:dyDescent="0.2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 x14ac:dyDescent="0.2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 x14ac:dyDescent="0.2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 x14ac:dyDescent="0.2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 x14ac:dyDescent="0.2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 x14ac:dyDescent="0.2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 x14ac:dyDescent="0.2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 x14ac:dyDescent="0.2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 x14ac:dyDescent="0.2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 x14ac:dyDescent="0.2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 x14ac:dyDescent="0.2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 x14ac:dyDescent="0.2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 x14ac:dyDescent="0.2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 x14ac:dyDescent="0.2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 x14ac:dyDescent="0.2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 x14ac:dyDescent="0.2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 x14ac:dyDescent="0.2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 x14ac:dyDescent="0.2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 x14ac:dyDescent="0.2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 x14ac:dyDescent="0.2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 x14ac:dyDescent="0.2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 x14ac:dyDescent="0.2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 x14ac:dyDescent="0.2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 x14ac:dyDescent="0.2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 x14ac:dyDescent="0.2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 x14ac:dyDescent="0.2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 x14ac:dyDescent="0.2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 x14ac:dyDescent="0.2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 x14ac:dyDescent="0.2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 x14ac:dyDescent="0.2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 x14ac:dyDescent="0.2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 x14ac:dyDescent="0.2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 x14ac:dyDescent="0.2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 x14ac:dyDescent="0.2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 x14ac:dyDescent="0.2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 x14ac:dyDescent="0.2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 x14ac:dyDescent="0.2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 x14ac:dyDescent="0.2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 x14ac:dyDescent="0.2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 x14ac:dyDescent="0.2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 x14ac:dyDescent="0.2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 x14ac:dyDescent="0.2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 x14ac:dyDescent="0.2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 x14ac:dyDescent="0.2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 x14ac:dyDescent="0.2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 x14ac:dyDescent="0.2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 x14ac:dyDescent="0.2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 x14ac:dyDescent="0.2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 x14ac:dyDescent="0.2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 x14ac:dyDescent="0.2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 x14ac:dyDescent="0.2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 x14ac:dyDescent="0.2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 x14ac:dyDescent="0.2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 x14ac:dyDescent="0.2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 x14ac:dyDescent="0.2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 x14ac:dyDescent="0.2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 x14ac:dyDescent="0.2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 x14ac:dyDescent="0.2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 x14ac:dyDescent="0.2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 x14ac:dyDescent="0.2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 x14ac:dyDescent="0.2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 x14ac:dyDescent="0.2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 x14ac:dyDescent="0.2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 x14ac:dyDescent="0.2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 x14ac:dyDescent="0.2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 x14ac:dyDescent="0.2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 x14ac:dyDescent="0.2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 x14ac:dyDescent="0.2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 x14ac:dyDescent="0.2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 x14ac:dyDescent="0.2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 x14ac:dyDescent="0.2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 x14ac:dyDescent="0.2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 x14ac:dyDescent="0.2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 x14ac:dyDescent="0.2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 x14ac:dyDescent="0.2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 x14ac:dyDescent="0.2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 x14ac:dyDescent="0.2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 x14ac:dyDescent="0.2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 x14ac:dyDescent="0.2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 x14ac:dyDescent="0.2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 x14ac:dyDescent="0.2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 x14ac:dyDescent="0.2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 x14ac:dyDescent="0.2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 x14ac:dyDescent="0.2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 x14ac:dyDescent="0.2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 x14ac:dyDescent="0.2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 x14ac:dyDescent="0.2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 x14ac:dyDescent="0.2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 x14ac:dyDescent="0.2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 x14ac:dyDescent="0.2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 x14ac:dyDescent="0.2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 x14ac:dyDescent="0.2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 x14ac:dyDescent="0.2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 x14ac:dyDescent="0.2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 x14ac:dyDescent="0.2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 x14ac:dyDescent="0.2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 x14ac:dyDescent="0.2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 x14ac:dyDescent="0.2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 x14ac:dyDescent="0.2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 x14ac:dyDescent="0.2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 x14ac:dyDescent="0.2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 x14ac:dyDescent="0.2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 x14ac:dyDescent="0.2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 x14ac:dyDescent="0.2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 x14ac:dyDescent="0.2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 x14ac:dyDescent="0.2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 x14ac:dyDescent="0.2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 x14ac:dyDescent="0.2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 x14ac:dyDescent="0.2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 x14ac:dyDescent="0.2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 x14ac:dyDescent="0.2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 x14ac:dyDescent="0.2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 x14ac:dyDescent="0.2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 x14ac:dyDescent="0.2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 x14ac:dyDescent="0.2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 x14ac:dyDescent="0.2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 x14ac:dyDescent="0.2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 x14ac:dyDescent="0.2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 x14ac:dyDescent="0.2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 x14ac:dyDescent="0.2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 x14ac:dyDescent="0.2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 x14ac:dyDescent="0.2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 x14ac:dyDescent="0.2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 x14ac:dyDescent="0.2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 x14ac:dyDescent="0.2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 x14ac:dyDescent="0.2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 x14ac:dyDescent="0.2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 x14ac:dyDescent="0.2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 x14ac:dyDescent="0.2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 x14ac:dyDescent="0.2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 x14ac:dyDescent="0.2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 x14ac:dyDescent="0.2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 x14ac:dyDescent="0.2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 x14ac:dyDescent="0.2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 x14ac:dyDescent="0.2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 x14ac:dyDescent="0.2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 x14ac:dyDescent="0.2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 x14ac:dyDescent="0.2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 x14ac:dyDescent="0.2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 x14ac:dyDescent="0.2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 x14ac:dyDescent="0.2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 x14ac:dyDescent="0.2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 x14ac:dyDescent="0.2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 x14ac:dyDescent="0.2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 x14ac:dyDescent="0.2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 x14ac:dyDescent="0.2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 x14ac:dyDescent="0.2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 x14ac:dyDescent="0.2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 x14ac:dyDescent="0.2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 x14ac:dyDescent="0.2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 x14ac:dyDescent="0.2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 x14ac:dyDescent="0.2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 x14ac:dyDescent="0.2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 x14ac:dyDescent="0.2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 x14ac:dyDescent="0.2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 x14ac:dyDescent="0.2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 x14ac:dyDescent="0.2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 x14ac:dyDescent="0.2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 x14ac:dyDescent="0.2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 x14ac:dyDescent="0.2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 x14ac:dyDescent="0.2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 x14ac:dyDescent="0.2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 x14ac:dyDescent="0.2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 x14ac:dyDescent="0.2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 x14ac:dyDescent="0.2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 x14ac:dyDescent="0.2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 x14ac:dyDescent="0.2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 x14ac:dyDescent="0.2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 x14ac:dyDescent="0.2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 x14ac:dyDescent="0.2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 x14ac:dyDescent="0.2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 x14ac:dyDescent="0.2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 x14ac:dyDescent="0.2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 x14ac:dyDescent="0.2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 x14ac:dyDescent="0.2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 x14ac:dyDescent="0.2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 x14ac:dyDescent="0.2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 x14ac:dyDescent="0.2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 x14ac:dyDescent="0.2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 x14ac:dyDescent="0.2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 x14ac:dyDescent="0.2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 x14ac:dyDescent="0.2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 x14ac:dyDescent="0.2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 x14ac:dyDescent="0.2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 x14ac:dyDescent="0.2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 x14ac:dyDescent="0.2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 x14ac:dyDescent="0.2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 x14ac:dyDescent="0.2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 x14ac:dyDescent="0.2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 x14ac:dyDescent="0.2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 x14ac:dyDescent="0.2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 x14ac:dyDescent="0.2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 x14ac:dyDescent="0.2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 x14ac:dyDescent="0.2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 x14ac:dyDescent="0.2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 x14ac:dyDescent="0.2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 x14ac:dyDescent="0.2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 x14ac:dyDescent="0.2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 x14ac:dyDescent="0.2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 x14ac:dyDescent="0.2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 x14ac:dyDescent="0.2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 x14ac:dyDescent="0.2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 x14ac:dyDescent="0.2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 x14ac:dyDescent="0.2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 x14ac:dyDescent="0.2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 x14ac:dyDescent="0.2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 x14ac:dyDescent="0.2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 x14ac:dyDescent="0.2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 x14ac:dyDescent="0.2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 x14ac:dyDescent="0.2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 x14ac:dyDescent="0.2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 x14ac:dyDescent="0.2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 x14ac:dyDescent="0.2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 x14ac:dyDescent="0.2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 x14ac:dyDescent="0.2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 x14ac:dyDescent="0.2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 x14ac:dyDescent="0.2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 x14ac:dyDescent="0.2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 x14ac:dyDescent="0.2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 x14ac:dyDescent="0.2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 x14ac:dyDescent="0.2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 x14ac:dyDescent="0.2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 x14ac:dyDescent="0.2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 x14ac:dyDescent="0.2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 x14ac:dyDescent="0.2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 x14ac:dyDescent="0.2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 x14ac:dyDescent="0.2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 x14ac:dyDescent="0.2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 x14ac:dyDescent="0.2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 x14ac:dyDescent="0.2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 x14ac:dyDescent="0.2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 x14ac:dyDescent="0.2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 x14ac:dyDescent="0.2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 x14ac:dyDescent="0.2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 x14ac:dyDescent="0.2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 x14ac:dyDescent="0.2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 x14ac:dyDescent="0.2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 x14ac:dyDescent="0.2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 x14ac:dyDescent="0.2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 x14ac:dyDescent="0.2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 x14ac:dyDescent="0.2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 x14ac:dyDescent="0.2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 x14ac:dyDescent="0.2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 x14ac:dyDescent="0.2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 x14ac:dyDescent="0.2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 x14ac:dyDescent="0.2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 x14ac:dyDescent="0.2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 x14ac:dyDescent="0.2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 x14ac:dyDescent="0.2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 x14ac:dyDescent="0.2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 x14ac:dyDescent="0.2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 x14ac:dyDescent="0.2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 x14ac:dyDescent="0.2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 x14ac:dyDescent="0.2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 x14ac:dyDescent="0.2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 x14ac:dyDescent="0.2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 x14ac:dyDescent="0.2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 x14ac:dyDescent="0.2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 x14ac:dyDescent="0.2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 x14ac:dyDescent="0.2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 x14ac:dyDescent="0.2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 x14ac:dyDescent="0.2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 x14ac:dyDescent="0.2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 x14ac:dyDescent="0.2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 x14ac:dyDescent="0.2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 x14ac:dyDescent="0.2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 x14ac:dyDescent="0.2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 x14ac:dyDescent="0.2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 x14ac:dyDescent="0.2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 x14ac:dyDescent="0.2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 x14ac:dyDescent="0.2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 x14ac:dyDescent="0.2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 x14ac:dyDescent="0.2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 x14ac:dyDescent="0.2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 x14ac:dyDescent="0.2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 x14ac:dyDescent="0.2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 x14ac:dyDescent="0.2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 x14ac:dyDescent="0.2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 x14ac:dyDescent="0.2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 x14ac:dyDescent="0.2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 x14ac:dyDescent="0.2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 x14ac:dyDescent="0.2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 x14ac:dyDescent="0.2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 x14ac:dyDescent="0.2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 x14ac:dyDescent="0.2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 x14ac:dyDescent="0.2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 x14ac:dyDescent="0.2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 x14ac:dyDescent="0.2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 x14ac:dyDescent="0.2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 x14ac:dyDescent="0.2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 x14ac:dyDescent="0.2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 x14ac:dyDescent="0.2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 x14ac:dyDescent="0.2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 x14ac:dyDescent="0.2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 x14ac:dyDescent="0.2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 x14ac:dyDescent="0.2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 x14ac:dyDescent="0.2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 x14ac:dyDescent="0.2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 x14ac:dyDescent="0.2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 x14ac:dyDescent="0.2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 x14ac:dyDescent="0.2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 x14ac:dyDescent="0.2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 x14ac:dyDescent="0.2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 x14ac:dyDescent="0.2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 x14ac:dyDescent="0.2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 x14ac:dyDescent="0.2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 x14ac:dyDescent="0.2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 x14ac:dyDescent="0.2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 x14ac:dyDescent="0.2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 x14ac:dyDescent="0.2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 x14ac:dyDescent="0.2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 x14ac:dyDescent="0.2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 x14ac:dyDescent="0.2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 x14ac:dyDescent="0.2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 x14ac:dyDescent="0.2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 x14ac:dyDescent="0.2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 x14ac:dyDescent="0.2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 x14ac:dyDescent="0.2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 x14ac:dyDescent="0.2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 x14ac:dyDescent="0.2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 x14ac:dyDescent="0.2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 x14ac:dyDescent="0.2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 x14ac:dyDescent="0.2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 x14ac:dyDescent="0.2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 x14ac:dyDescent="0.2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 x14ac:dyDescent="0.2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 x14ac:dyDescent="0.2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 x14ac:dyDescent="0.2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 x14ac:dyDescent="0.2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 x14ac:dyDescent="0.2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 x14ac:dyDescent="0.2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 x14ac:dyDescent="0.2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 x14ac:dyDescent="0.2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 x14ac:dyDescent="0.2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 x14ac:dyDescent="0.2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 x14ac:dyDescent="0.2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 x14ac:dyDescent="0.2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 x14ac:dyDescent="0.2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 x14ac:dyDescent="0.2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 x14ac:dyDescent="0.2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 x14ac:dyDescent="0.2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 x14ac:dyDescent="0.2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 x14ac:dyDescent="0.2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 x14ac:dyDescent="0.2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 x14ac:dyDescent="0.2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 x14ac:dyDescent="0.2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 x14ac:dyDescent="0.2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 x14ac:dyDescent="0.2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 x14ac:dyDescent="0.2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 x14ac:dyDescent="0.2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 x14ac:dyDescent="0.2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 x14ac:dyDescent="0.2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 x14ac:dyDescent="0.2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 x14ac:dyDescent="0.2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 x14ac:dyDescent="0.2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 x14ac:dyDescent="0.2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 x14ac:dyDescent="0.2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 x14ac:dyDescent="0.2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 x14ac:dyDescent="0.2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 x14ac:dyDescent="0.2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 x14ac:dyDescent="0.2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 x14ac:dyDescent="0.2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 x14ac:dyDescent="0.2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 x14ac:dyDescent="0.2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 x14ac:dyDescent="0.2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 x14ac:dyDescent="0.2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 x14ac:dyDescent="0.2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 x14ac:dyDescent="0.2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 x14ac:dyDescent="0.2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 x14ac:dyDescent="0.2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 x14ac:dyDescent="0.2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 x14ac:dyDescent="0.2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 x14ac:dyDescent="0.2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 x14ac:dyDescent="0.2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 x14ac:dyDescent="0.2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 x14ac:dyDescent="0.2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 x14ac:dyDescent="0.2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 x14ac:dyDescent="0.2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 x14ac:dyDescent="0.2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 x14ac:dyDescent="0.2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 x14ac:dyDescent="0.2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 x14ac:dyDescent="0.2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 x14ac:dyDescent="0.2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 x14ac:dyDescent="0.2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 x14ac:dyDescent="0.2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 x14ac:dyDescent="0.2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 x14ac:dyDescent="0.2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 x14ac:dyDescent="0.2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 x14ac:dyDescent="0.2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 x14ac:dyDescent="0.2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 x14ac:dyDescent="0.2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 x14ac:dyDescent="0.2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 x14ac:dyDescent="0.2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 x14ac:dyDescent="0.2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 x14ac:dyDescent="0.2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 x14ac:dyDescent="0.2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 x14ac:dyDescent="0.2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 x14ac:dyDescent="0.2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 x14ac:dyDescent="0.2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 x14ac:dyDescent="0.2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 x14ac:dyDescent="0.2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 x14ac:dyDescent="0.2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 x14ac:dyDescent="0.2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 x14ac:dyDescent="0.2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 x14ac:dyDescent="0.2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 x14ac:dyDescent="0.2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 x14ac:dyDescent="0.2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 x14ac:dyDescent="0.2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 x14ac:dyDescent="0.2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 x14ac:dyDescent="0.2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 x14ac:dyDescent="0.2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 x14ac:dyDescent="0.2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 x14ac:dyDescent="0.2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 x14ac:dyDescent="0.2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 x14ac:dyDescent="0.2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 x14ac:dyDescent="0.2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 x14ac:dyDescent="0.2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 x14ac:dyDescent="0.2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 x14ac:dyDescent="0.2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46:J46"/>
    <mergeCell ref="A47:J47"/>
    <mergeCell ref="A49:A51"/>
    <mergeCell ref="C49:F49"/>
    <mergeCell ref="G49:J49"/>
    <mergeCell ref="C50:C51"/>
    <mergeCell ref="G50:G51"/>
    <mergeCell ref="A90:B90"/>
    <mergeCell ref="J50:J51"/>
    <mergeCell ref="F50:F51"/>
    <mergeCell ref="B49:B51"/>
    <mergeCell ref="D50:D51"/>
    <mergeCell ref="E50:E51"/>
    <mergeCell ref="H50:H51"/>
    <mergeCell ref="I50:I51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E1:J1"/>
    <mergeCell ref="G4:J4"/>
    <mergeCell ref="G5:G6"/>
    <mergeCell ref="H5:H6"/>
    <mergeCell ref="C5:C6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zoomScale="70" zoomScaleNormal="70" workbookViewId="0">
      <selection activeCell="F22" sqref="F22"/>
    </sheetView>
  </sheetViews>
  <sheetFormatPr defaultRowHeight="17.25" customHeight="1" x14ac:dyDescent="0.3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 x14ac:dyDescent="0.3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 x14ac:dyDescent="0.3">
      <c r="A2" s="296" t="s">
        <v>131</v>
      </c>
      <c r="B2" s="296"/>
      <c r="C2" s="296"/>
      <c r="D2" s="296"/>
      <c r="E2" s="296"/>
      <c r="F2" s="296"/>
      <c r="G2" s="296"/>
      <c r="H2" s="9"/>
      <c r="I2" s="296" t="s">
        <v>126</v>
      </c>
      <c r="J2" s="296"/>
      <c r="K2" s="296"/>
      <c r="L2" s="296"/>
      <c r="M2" s="296"/>
      <c r="N2" s="296"/>
      <c r="O2" s="296"/>
    </row>
    <row r="3" spans="1:47" ht="21" customHeight="1" thickBot="1" x14ac:dyDescent="0.35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 x14ac:dyDescent="0.25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 x14ac:dyDescent="0.3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 x14ac:dyDescent="0.3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 x14ac:dyDescent="0.2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 x14ac:dyDescent="0.2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 x14ac:dyDescent="0.2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 x14ac:dyDescent="0.2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 x14ac:dyDescent="0.2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 x14ac:dyDescent="0.2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 x14ac:dyDescent="0.2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 x14ac:dyDescent="0.2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 x14ac:dyDescent="0.2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 x14ac:dyDescent="0.2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 x14ac:dyDescent="0.2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 x14ac:dyDescent="0.2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 x14ac:dyDescent="0.2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 x14ac:dyDescent="0.2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 x14ac:dyDescent="0.2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 x14ac:dyDescent="0.2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 x14ac:dyDescent="0.2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 x14ac:dyDescent="0.2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 x14ac:dyDescent="0.2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 x14ac:dyDescent="0.2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 x14ac:dyDescent="0.2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 x14ac:dyDescent="0.2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 x14ac:dyDescent="0.2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 x14ac:dyDescent="0.2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 x14ac:dyDescent="0.2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 x14ac:dyDescent="0.2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 x14ac:dyDescent="0.2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 x14ac:dyDescent="0.2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 x14ac:dyDescent="0.2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 x14ac:dyDescent="0.2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 x14ac:dyDescent="0.2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 x14ac:dyDescent="0.2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 x14ac:dyDescent="0.2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 x14ac:dyDescent="0.2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 x14ac:dyDescent="0.2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 x14ac:dyDescent="0.2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 x14ac:dyDescent="0.2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 x14ac:dyDescent="0.2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 x14ac:dyDescent="0.25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 x14ac:dyDescent="0.25">
      <c r="A46" s="297" t="s">
        <v>40</v>
      </c>
      <c r="B46" s="298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297" t="s">
        <v>40</v>
      </c>
      <c r="J46" s="298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 x14ac:dyDescent="0.3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7"/>
  <sheetViews>
    <sheetView topLeftCell="A5" workbookViewId="0">
      <selection activeCell="L28" sqref="L28"/>
    </sheetView>
  </sheetViews>
  <sheetFormatPr defaultRowHeight="11.25" x14ac:dyDescent="0.2"/>
  <cols>
    <col min="1" max="1" width="3.28515625" style="194" customWidth="1"/>
    <col min="2" max="2" width="42.42578125" style="198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 x14ac:dyDescent="0.25"/>
    <row r="2" spans="1:11" ht="15.75" customHeight="1" thickBot="1" x14ac:dyDescent="0.25">
      <c r="A2" s="260" t="s">
        <v>133</v>
      </c>
      <c r="B2" s="261"/>
      <c r="C2" s="253" t="s">
        <v>139</v>
      </c>
      <c r="D2" s="254"/>
      <c r="E2" s="255"/>
      <c r="F2" s="254" t="s">
        <v>140</v>
      </c>
      <c r="G2" s="254"/>
      <c r="H2" s="255"/>
      <c r="I2" s="256" t="s">
        <v>168</v>
      </c>
      <c r="J2" s="257"/>
      <c r="K2" s="258"/>
    </row>
    <row r="3" spans="1:11" ht="3" customHeight="1" x14ac:dyDescent="0.2">
      <c r="A3" s="241"/>
      <c r="B3" s="24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" x14ac:dyDescent="0.2">
      <c r="A4" s="221" t="s">
        <v>132</v>
      </c>
      <c r="B4" s="221" t="s">
        <v>0</v>
      </c>
      <c r="C4" s="242" t="s">
        <v>162</v>
      </c>
      <c r="D4" s="242" t="s">
        <v>163</v>
      </c>
      <c r="E4" s="242" t="s">
        <v>146</v>
      </c>
      <c r="F4" s="242" t="s">
        <v>162</v>
      </c>
      <c r="G4" s="242" t="s">
        <v>163</v>
      </c>
      <c r="H4" s="242" t="s">
        <v>146</v>
      </c>
      <c r="I4" s="242" t="s">
        <v>162</v>
      </c>
      <c r="J4" s="242" t="s">
        <v>163</v>
      </c>
      <c r="K4" s="242" t="s">
        <v>146</v>
      </c>
    </row>
    <row r="5" spans="1:11" s="200" customFormat="1" ht="15" customHeight="1" x14ac:dyDescent="0.2">
      <c r="A5" s="242">
        <v>1</v>
      </c>
      <c r="B5" s="220" t="s">
        <v>157</v>
      </c>
      <c r="C5" s="230">
        <v>48515.5</v>
      </c>
      <c r="D5" s="230">
        <v>40877.800000000003</v>
      </c>
      <c r="E5" s="215">
        <v>18.684224689195595</v>
      </c>
      <c r="F5" s="230">
        <v>5903.5</v>
      </c>
      <c r="G5" s="230">
        <v>9736.4</v>
      </c>
      <c r="H5" s="215">
        <v>-39.366706380181583</v>
      </c>
      <c r="I5" s="230">
        <v>32952.300000000003</v>
      </c>
      <c r="J5" s="230">
        <v>28238.9</v>
      </c>
      <c r="K5" s="215">
        <v>16.691160066433184</v>
      </c>
    </row>
    <row r="6" spans="1:11" s="200" customFormat="1" ht="15" customHeight="1" x14ac:dyDescent="0.2">
      <c r="A6" s="242">
        <f>A5+1</f>
        <v>2</v>
      </c>
      <c r="B6" s="220" t="s">
        <v>26</v>
      </c>
      <c r="C6" s="230">
        <v>353113</v>
      </c>
      <c r="D6" s="230">
        <v>328708</v>
      </c>
      <c r="E6" s="215">
        <v>7.4245226766613603</v>
      </c>
      <c r="F6" s="230">
        <v>135555</v>
      </c>
      <c r="G6" s="230">
        <v>127290</v>
      </c>
      <c r="H6" s="215">
        <v>6.4930473721423576</v>
      </c>
      <c r="I6" s="230">
        <v>168722</v>
      </c>
      <c r="J6" s="230">
        <v>155588</v>
      </c>
      <c r="K6" s="215">
        <v>8.4415250533460107</v>
      </c>
    </row>
    <row r="7" spans="1:11" s="200" customFormat="1" ht="15" customHeight="1" x14ac:dyDescent="0.2">
      <c r="A7" s="242">
        <f t="shared" ref="A7:A27" si="0">A6+1</f>
        <v>3</v>
      </c>
      <c r="B7" s="218" t="s">
        <v>153</v>
      </c>
      <c r="C7" s="230">
        <v>1533671</v>
      </c>
      <c r="D7" s="230">
        <v>1546380</v>
      </c>
      <c r="E7" s="215">
        <v>-0.82185491276400846</v>
      </c>
      <c r="F7" s="230">
        <v>88789</v>
      </c>
      <c r="G7" s="230">
        <v>97930</v>
      </c>
      <c r="H7" s="215">
        <v>-9.3342183192075989</v>
      </c>
      <c r="I7" s="230">
        <v>1317786</v>
      </c>
      <c r="J7" s="230">
        <v>1323583</v>
      </c>
      <c r="K7" s="215">
        <v>-0.43797782232016802</v>
      </c>
    </row>
    <row r="8" spans="1:11" s="200" customFormat="1" ht="15" customHeight="1" x14ac:dyDescent="0.2">
      <c r="A8" s="242">
        <f t="shared" si="0"/>
        <v>4</v>
      </c>
      <c r="B8" s="220" t="s">
        <v>150</v>
      </c>
      <c r="C8" s="230">
        <v>1179156</v>
      </c>
      <c r="D8" s="230">
        <v>726822</v>
      </c>
      <c r="E8" s="215">
        <v>62.234494828169758</v>
      </c>
      <c r="F8" s="230">
        <v>678893</v>
      </c>
      <c r="G8" s="230">
        <v>416662</v>
      </c>
      <c r="H8" s="215">
        <v>62.93614488482271</v>
      </c>
      <c r="I8" s="230">
        <v>273904</v>
      </c>
      <c r="J8" s="230">
        <v>257489</v>
      </c>
      <c r="K8" s="215">
        <v>6.3750296129154949</v>
      </c>
    </row>
    <row r="9" spans="1:11" s="200" customFormat="1" ht="15" customHeight="1" x14ac:dyDescent="0.2">
      <c r="A9" s="242">
        <f t="shared" si="0"/>
        <v>5</v>
      </c>
      <c r="B9" s="220" t="s">
        <v>7</v>
      </c>
      <c r="C9" s="230">
        <v>843497</v>
      </c>
      <c r="D9" s="230">
        <v>869841</v>
      </c>
      <c r="E9" s="215">
        <v>-3.0285994796750204</v>
      </c>
      <c r="F9" s="230">
        <v>550539</v>
      </c>
      <c r="G9" s="230">
        <v>554467</v>
      </c>
      <c r="H9" s="215">
        <v>-0.70842809400739615</v>
      </c>
      <c r="I9" s="230">
        <v>191187</v>
      </c>
      <c r="J9" s="230">
        <v>177812</v>
      </c>
      <c r="K9" s="215">
        <v>7.5219895170179685</v>
      </c>
    </row>
    <row r="10" spans="1:11" ht="15" customHeight="1" x14ac:dyDescent="0.2">
      <c r="A10" s="242">
        <f t="shared" si="0"/>
        <v>6</v>
      </c>
      <c r="B10" s="218" t="s">
        <v>56</v>
      </c>
      <c r="C10" s="230">
        <v>104052</v>
      </c>
      <c r="D10" s="230">
        <v>81394</v>
      </c>
      <c r="E10" s="215">
        <v>27.837432734599599</v>
      </c>
      <c r="F10" s="230">
        <v>52779</v>
      </c>
      <c r="G10" s="230">
        <v>39191</v>
      </c>
      <c r="H10" s="215">
        <v>34.671225536475212</v>
      </c>
      <c r="I10" s="230">
        <v>45823</v>
      </c>
      <c r="J10" s="230">
        <v>41524</v>
      </c>
      <c r="K10" s="215">
        <v>10.353048839225497</v>
      </c>
    </row>
    <row r="11" spans="1:11" ht="15" customHeight="1" x14ac:dyDescent="0.2">
      <c r="A11" s="242">
        <f t="shared" si="0"/>
        <v>7</v>
      </c>
      <c r="B11" s="218" t="s">
        <v>19</v>
      </c>
      <c r="C11" s="230">
        <v>79086</v>
      </c>
      <c r="D11" s="230">
        <v>71045</v>
      </c>
      <c r="E11" s="215">
        <v>11.318178619185026</v>
      </c>
      <c r="F11" s="230">
        <v>30408</v>
      </c>
      <c r="G11" s="230">
        <v>31273</v>
      </c>
      <c r="H11" s="215">
        <v>-2.7659642503117698</v>
      </c>
      <c r="I11" s="230">
        <v>27977</v>
      </c>
      <c r="J11" s="230">
        <v>20617</v>
      </c>
      <c r="K11" s="215">
        <v>35.6986952514915</v>
      </c>
    </row>
    <row r="12" spans="1:11" s="200" customFormat="1" ht="15" customHeight="1" x14ac:dyDescent="0.2">
      <c r="A12" s="242">
        <f t="shared" si="0"/>
        <v>8</v>
      </c>
      <c r="B12" s="220" t="s">
        <v>27</v>
      </c>
      <c r="C12" s="230">
        <v>356493.6</v>
      </c>
      <c r="D12" s="230">
        <v>291202.3</v>
      </c>
      <c r="E12" s="215">
        <v>22.421285820888095</v>
      </c>
      <c r="F12" s="230">
        <v>256042.1</v>
      </c>
      <c r="G12" s="230">
        <v>217111.3</v>
      </c>
      <c r="H12" s="215">
        <v>17.931263826433728</v>
      </c>
      <c r="I12" s="230">
        <v>80609.600000000006</v>
      </c>
      <c r="J12" s="230">
        <v>51806.1</v>
      </c>
      <c r="K12" s="215">
        <v>55.598665022072716</v>
      </c>
    </row>
    <row r="13" spans="1:11" s="200" customFormat="1" ht="15" customHeight="1" x14ac:dyDescent="0.2">
      <c r="A13" s="242">
        <f t="shared" si="0"/>
        <v>9</v>
      </c>
      <c r="B13" s="220" t="s">
        <v>32</v>
      </c>
      <c r="C13" s="230">
        <v>51858</v>
      </c>
      <c r="D13" s="230">
        <v>55358</v>
      </c>
      <c r="E13" s="215">
        <v>-6.3224827486542123</v>
      </c>
      <c r="F13" s="230">
        <v>4496</v>
      </c>
      <c r="G13" s="230">
        <v>4833</v>
      </c>
      <c r="H13" s="215">
        <v>-6.9728946823918836</v>
      </c>
      <c r="I13" s="230">
        <v>45368</v>
      </c>
      <c r="J13" s="230">
        <v>48493</v>
      </c>
      <c r="K13" s="215">
        <v>-6.4442290639886153</v>
      </c>
    </row>
    <row r="14" spans="1:11" s="200" customFormat="1" ht="15" customHeight="1" x14ac:dyDescent="0.2">
      <c r="A14" s="242">
        <f t="shared" si="0"/>
        <v>10</v>
      </c>
      <c r="B14" s="218" t="s">
        <v>158</v>
      </c>
      <c r="C14" s="230">
        <v>30400</v>
      </c>
      <c r="D14" s="230">
        <v>28114</v>
      </c>
      <c r="E14" s="215">
        <v>8.1311801949206739</v>
      </c>
      <c r="F14" s="230">
        <v>5423</v>
      </c>
      <c r="G14" s="230">
        <v>4465</v>
      </c>
      <c r="H14" s="215">
        <v>21.455767077267641</v>
      </c>
      <c r="I14" s="230">
        <v>21853</v>
      </c>
      <c r="J14" s="230">
        <v>21653</v>
      </c>
      <c r="K14" s="215">
        <v>0.92365953909387954</v>
      </c>
    </row>
    <row r="15" spans="1:11" s="200" customFormat="1" ht="15" customHeight="1" x14ac:dyDescent="0.2">
      <c r="A15" s="242">
        <f t="shared" si="0"/>
        <v>11</v>
      </c>
      <c r="B15" s="218" t="s">
        <v>161</v>
      </c>
      <c r="C15" s="230">
        <v>17032</v>
      </c>
      <c r="D15" s="230">
        <v>14909.2</v>
      </c>
      <c r="E15" s="215">
        <v>14.238188501059735</v>
      </c>
      <c r="F15" s="230">
        <v>3900</v>
      </c>
      <c r="G15" s="230">
        <v>1978.8</v>
      </c>
      <c r="H15" s="215">
        <v>97.089144936325056</v>
      </c>
      <c r="I15" s="230">
        <v>12647</v>
      </c>
      <c r="J15" s="230">
        <v>12805.3</v>
      </c>
      <c r="K15" s="215">
        <v>-1.2362068830874651</v>
      </c>
    </row>
    <row r="16" spans="1:11" s="200" customFormat="1" ht="15" customHeight="1" x14ac:dyDescent="0.2">
      <c r="A16" s="242">
        <f t="shared" si="0"/>
        <v>12</v>
      </c>
      <c r="B16" s="220" t="s">
        <v>151</v>
      </c>
      <c r="C16" s="230">
        <v>75177</v>
      </c>
      <c r="D16" s="230">
        <v>79959</v>
      </c>
      <c r="E16" s="215">
        <v>-5.9805650395827854</v>
      </c>
      <c r="F16" s="230">
        <v>7632</v>
      </c>
      <c r="G16" s="230">
        <v>6333</v>
      </c>
      <c r="H16" s="215">
        <v>20.511605873993368</v>
      </c>
      <c r="I16" s="230">
        <v>51515</v>
      </c>
      <c r="J16" s="230">
        <v>53244</v>
      </c>
      <c r="K16" s="215">
        <v>-3.2473142513710473</v>
      </c>
    </row>
    <row r="17" spans="1:11" ht="15" customHeight="1" x14ac:dyDescent="0.2">
      <c r="A17" s="242">
        <f t="shared" si="0"/>
        <v>13</v>
      </c>
      <c r="B17" s="218" t="s">
        <v>35</v>
      </c>
      <c r="C17" s="230">
        <v>70663</v>
      </c>
      <c r="D17" s="230">
        <v>70245</v>
      </c>
      <c r="E17" s="215">
        <v>0.59506014662964457</v>
      </c>
      <c r="F17" s="230">
        <v>22595.599999999999</v>
      </c>
      <c r="G17" s="230">
        <v>22168</v>
      </c>
      <c r="H17" s="215">
        <v>1.9289065319379128</v>
      </c>
      <c r="I17" s="230">
        <v>46489</v>
      </c>
      <c r="J17" s="230">
        <v>47824</v>
      </c>
      <c r="K17" s="215">
        <v>-2.7914854466376759</v>
      </c>
    </row>
    <row r="18" spans="1:11" ht="15" customHeight="1" x14ac:dyDescent="0.2">
      <c r="A18" s="242">
        <f t="shared" si="0"/>
        <v>14</v>
      </c>
      <c r="B18" s="218" t="s">
        <v>42</v>
      </c>
      <c r="C18" s="230">
        <v>468161</v>
      </c>
      <c r="D18" s="230">
        <v>409560</v>
      </c>
      <c r="E18" s="215">
        <v>14.308282058794797</v>
      </c>
      <c r="F18" s="230">
        <v>321845</v>
      </c>
      <c r="G18" s="230">
        <v>255154</v>
      </c>
      <c r="H18" s="215">
        <v>26.137548304161417</v>
      </c>
      <c r="I18" s="230">
        <v>101119</v>
      </c>
      <c r="J18" s="230">
        <v>122160</v>
      </c>
      <c r="K18" s="215">
        <v>-17.224132285527183</v>
      </c>
    </row>
    <row r="19" spans="1:11" ht="15" customHeight="1" x14ac:dyDescent="0.2">
      <c r="A19" s="242">
        <f t="shared" si="0"/>
        <v>15</v>
      </c>
      <c r="B19" s="220" t="s">
        <v>154</v>
      </c>
      <c r="C19" s="230">
        <v>1594049</v>
      </c>
      <c r="D19" s="230">
        <v>1208936</v>
      </c>
      <c r="E19" s="215">
        <v>31.855532468219995</v>
      </c>
      <c r="F19" s="230">
        <v>825584</v>
      </c>
      <c r="G19" s="230">
        <v>607329</v>
      </c>
      <c r="H19" s="215">
        <v>35.936864533061971</v>
      </c>
      <c r="I19" s="230">
        <v>265452</v>
      </c>
      <c r="J19" s="230">
        <v>238795</v>
      </c>
      <c r="K19" s="215">
        <v>11.163131556355864</v>
      </c>
    </row>
    <row r="20" spans="1:11" ht="15" customHeight="1" x14ac:dyDescent="0.2">
      <c r="A20" s="242">
        <f t="shared" si="0"/>
        <v>16</v>
      </c>
      <c r="B20" s="220" t="s">
        <v>10</v>
      </c>
      <c r="C20" s="230">
        <v>659960</v>
      </c>
      <c r="D20" s="230">
        <v>802353</v>
      </c>
      <c r="E20" s="215">
        <v>-17.746926851398324</v>
      </c>
      <c r="F20" s="230">
        <v>311568</v>
      </c>
      <c r="G20" s="230">
        <v>366383</v>
      </c>
      <c r="H20" s="215">
        <v>-14.961119920957033</v>
      </c>
      <c r="I20" s="230">
        <v>281298</v>
      </c>
      <c r="J20" s="230">
        <v>465949</v>
      </c>
      <c r="K20" s="215">
        <v>-39.629015192649838</v>
      </c>
    </row>
    <row r="21" spans="1:11" ht="15" customHeight="1" x14ac:dyDescent="0.2">
      <c r="A21" s="242">
        <f t="shared" si="0"/>
        <v>17</v>
      </c>
      <c r="B21" s="220" t="s">
        <v>15</v>
      </c>
      <c r="C21" s="230">
        <v>344734</v>
      </c>
      <c r="D21" s="230">
        <v>345447</v>
      </c>
      <c r="E21" s="215">
        <v>-0.20639924503613738</v>
      </c>
      <c r="F21" s="230">
        <v>156367</v>
      </c>
      <c r="G21" s="230">
        <v>139983</v>
      </c>
      <c r="H21" s="215">
        <v>11.704278376660016</v>
      </c>
      <c r="I21" s="230">
        <v>191691</v>
      </c>
      <c r="J21" s="230">
        <v>182780</v>
      </c>
      <c r="K21" s="215">
        <v>4.8752598752598741</v>
      </c>
    </row>
    <row r="22" spans="1:11" ht="15" customHeight="1" x14ac:dyDescent="0.2">
      <c r="A22" s="242">
        <f t="shared" si="0"/>
        <v>18</v>
      </c>
      <c r="B22" s="218" t="s">
        <v>31</v>
      </c>
      <c r="C22" s="230">
        <v>48845</v>
      </c>
      <c r="D22" s="230">
        <v>70794</v>
      </c>
      <c r="E22" s="215">
        <v>-31.004039890386192</v>
      </c>
      <c r="F22" s="230">
        <v>3112</v>
      </c>
      <c r="G22" s="230">
        <v>10730</v>
      </c>
      <c r="H22" s="215">
        <v>-70.997204100652382</v>
      </c>
      <c r="I22" s="230">
        <v>50050</v>
      </c>
      <c r="J22" s="230">
        <v>50050</v>
      </c>
      <c r="K22" s="215">
        <v>0</v>
      </c>
    </row>
    <row r="23" spans="1:11" ht="15" customHeight="1" x14ac:dyDescent="0.2">
      <c r="A23" s="242">
        <f t="shared" si="0"/>
        <v>19</v>
      </c>
      <c r="B23" s="218" t="s">
        <v>159</v>
      </c>
      <c r="C23" s="230">
        <v>49899</v>
      </c>
      <c r="D23" s="230">
        <v>47788</v>
      </c>
      <c r="E23" s="215">
        <v>4.4174269691135803</v>
      </c>
      <c r="F23" s="230">
        <v>5820</v>
      </c>
      <c r="G23" s="230">
        <v>6226</v>
      </c>
      <c r="H23" s="215">
        <v>-6.5210407966591717</v>
      </c>
      <c r="I23" s="230">
        <v>36200</v>
      </c>
      <c r="J23" s="230">
        <v>33182</v>
      </c>
      <c r="K23" s="215">
        <v>9.0952926285335458</v>
      </c>
    </row>
    <row r="24" spans="1:11" ht="15" customHeight="1" x14ac:dyDescent="0.2">
      <c r="A24" s="242">
        <f t="shared" si="0"/>
        <v>20</v>
      </c>
      <c r="B24" s="220" t="s">
        <v>24</v>
      </c>
      <c r="C24" s="230">
        <v>284015</v>
      </c>
      <c r="D24" s="230">
        <v>258762</v>
      </c>
      <c r="E24" s="215">
        <v>9.7591609278023803</v>
      </c>
      <c r="F24" s="230">
        <v>49019</v>
      </c>
      <c r="G24" s="230">
        <v>29950</v>
      </c>
      <c r="H24" s="215">
        <v>63.669449081803009</v>
      </c>
      <c r="I24" s="230">
        <v>232916</v>
      </c>
      <c r="J24" s="230">
        <v>227867</v>
      </c>
      <c r="K24" s="215">
        <v>2.2157662145023238</v>
      </c>
    </row>
    <row r="25" spans="1:11" ht="15" customHeight="1" x14ac:dyDescent="0.2">
      <c r="A25" s="242">
        <f t="shared" si="0"/>
        <v>21</v>
      </c>
      <c r="B25" s="218" t="s">
        <v>152</v>
      </c>
      <c r="C25" s="230">
        <v>37859.4</v>
      </c>
      <c r="D25" s="230">
        <v>32886.199999999997</v>
      </c>
      <c r="E25" s="215">
        <v>15.122452578893286</v>
      </c>
      <c r="F25" s="230">
        <v>6790.9</v>
      </c>
      <c r="G25" s="230">
        <v>6140.1</v>
      </c>
      <c r="H25" s="215">
        <v>10.599175909187132</v>
      </c>
      <c r="I25" s="230">
        <v>25210.799999999999</v>
      </c>
      <c r="J25" s="230">
        <v>20043.7</v>
      </c>
      <c r="K25" s="215">
        <v>25.77917250806987</v>
      </c>
    </row>
    <row r="26" spans="1:11" ht="15" customHeight="1" x14ac:dyDescent="0.2">
      <c r="A26" s="242">
        <f t="shared" si="0"/>
        <v>22</v>
      </c>
      <c r="B26" s="220" t="s">
        <v>11</v>
      </c>
      <c r="C26" s="230">
        <v>1662717</v>
      </c>
      <c r="D26" s="230">
        <v>1163545</v>
      </c>
      <c r="E26" s="215">
        <v>42.900962145855992</v>
      </c>
      <c r="F26" s="230">
        <v>889104</v>
      </c>
      <c r="G26" s="230">
        <v>549443</v>
      </c>
      <c r="H26" s="215">
        <v>61.81915139514016</v>
      </c>
      <c r="I26" s="230">
        <v>415530</v>
      </c>
      <c r="J26" s="230">
        <v>404098</v>
      </c>
      <c r="K26" s="215">
        <v>2.8290167236660446</v>
      </c>
    </row>
    <row r="27" spans="1:11" ht="15" customHeight="1" x14ac:dyDescent="0.2">
      <c r="A27" s="242">
        <f t="shared" si="0"/>
        <v>23</v>
      </c>
      <c r="B27" s="220" t="s">
        <v>160</v>
      </c>
      <c r="C27" s="230">
        <v>65817</v>
      </c>
      <c r="D27" s="230">
        <v>44635.3</v>
      </c>
      <c r="E27" s="215">
        <v>47.455041189372537</v>
      </c>
      <c r="F27" s="230">
        <v>13073.5</v>
      </c>
      <c r="G27" s="230">
        <v>1945.7</v>
      </c>
      <c r="H27" s="215">
        <v>571.91756180294999</v>
      </c>
      <c r="I27" s="230">
        <v>49780.5</v>
      </c>
      <c r="J27" s="230">
        <v>42168.1</v>
      </c>
      <c r="K27" s="215">
        <v>18.052508887049701</v>
      </c>
    </row>
    <row r="28" spans="1:11" ht="15" customHeight="1" x14ac:dyDescent="0.2">
      <c r="A28" s="259" t="s">
        <v>40</v>
      </c>
      <c r="B28" s="259"/>
      <c r="C28" s="222">
        <f>SUM(C5:C27)</f>
        <v>9958770.5</v>
      </c>
      <c r="D28" s="222">
        <f>SUM(D5:D27)</f>
        <v>8589561.8000000007</v>
      </c>
      <c r="E28" s="223">
        <f>((C28/D28)-1)*100</f>
        <v>15.940378937607736</v>
      </c>
      <c r="F28" s="222">
        <f>SUM(F5:F27)</f>
        <v>4425238.5999999996</v>
      </c>
      <c r="G28" s="222">
        <f>SUM(G5:G27)</f>
        <v>3506722.3000000003</v>
      </c>
      <c r="H28" s="223">
        <f>((F28/G28)-1)*100</f>
        <v>26.193015055683166</v>
      </c>
      <c r="I28" s="222">
        <f>SUM(I5:I27)</f>
        <v>3966080.1999999997</v>
      </c>
      <c r="J28" s="222">
        <f>SUM(J5:J27)</f>
        <v>4027770.1</v>
      </c>
      <c r="K28" s="223">
        <f>((I28/J28)-1)*100</f>
        <v>-1.5316142299184432</v>
      </c>
    </row>
    <row r="29" spans="1:11" ht="15" customHeight="1" x14ac:dyDescent="0.2"/>
    <row r="30" spans="1:11" ht="15" customHeight="1" x14ac:dyDescent="0.2">
      <c r="C30" s="206"/>
      <c r="D30" s="206"/>
      <c r="E30" s="206"/>
      <c r="F30" s="206"/>
      <c r="G30" s="206"/>
      <c r="H30" s="206"/>
      <c r="I30" s="210"/>
      <c r="J30" s="206"/>
      <c r="K30" s="206"/>
    </row>
    <row r="31" spans="1:11" ht="15" customHeight="1" x14ac:dyDescent="0.2">
      <c r="B31" s="239"/>
      <c r="C31" s="206"/>
      <c r="D31" s="206"/>
      <c r="E31" s="206"/>
      <c r="F31" s="206"/>
      <c r="G31" s="206"/>
      <c r="H31" s="206"/>
      <c r="I31" s="211"/>
      <c r="J31" s="206"/>
      <c r="K31" s="206"/>
    </row>
    <row r="32" spans="1:11" ht="15" customHeight="1" x14ac:dyDescent="0.2">
      <c r="B32" s="239"/>
      <c r="C32" s="217"/>
      <c r="F32" s="197"/>
      <c r="G32" s="197"/>
      <c r="H32" s="197"/>
      <c r="I32" s="206"/>
      <c r="J32" s="197"/>
      <c r="K32" s="197"/>
    </row>
    <row r="33" spans="1:11" ht="15" customHeight="1" x14ac:dyDescent="0.2">
      <c r="B33" s="239"/>
      <c r="C33" s="217"/>
      <c r="D33" s="206"/>
      <c r="F33" s="197"/>
      <c r="G33" s="197"/>
      <c r="H33" s="197"/>
      <c r="I33" s="206"/>
      <c r="J33" s="197"/>
      <c r="K33" s="197"/>
    </row>
    <row r="34" spans="1:11" ht="15" customHeight="1" x14ac:dyDescent="0.2">
      <c r="B34" s="239"/>
      <c r="C34" s="217"/>
      <c r="F34" s="197"/>
      <c r="G34" s="197"/>
      <c r="H34" s="197"/>
      <c r="I34" s="197"/>
      <c r="J34" s="197"/>
      <c r="K34" s="197"/>
    </row>
    <row r="35" spans="1:11" ht="15" customHeight="1" x14ac:dyDescent="0.2">
      <c r="B35" s="238"/>
      <c r="C35" s="217"/>
      <c r="D35" s="206"/>
      <c r="F35" s="197"/>
      <c r="G35" s="197"/>
      <c r="H35" s="197"/>
      <c r="I35" s="197"/>
      <c r="J35" s="197"/>
      <c r="K35" s="197"/>
    </row>
    <row r="36" spans="1:11" ht="15" customHeight="1" x14ac:dyDescent="0.2">
      <c r="B36" s="239"/>
      <c r="C36" s="217"/>
      <c r="F36" s="197"/>
      <c r="G36" s="197"/>
      <c r="H36" s="197"/>
      <c r="I36" s="197"/>
      <c r="J36" s="197"/>
      <c r="K36" s="197"/>
    </row>
    <row r="37" spans="1:11" ht="15" customHeight="1" x14ac:dyDescent="0.2">
      <c r="B37" s="239"/>
      <c r="C37" s="217"/>
      <c r="F37" s="197"/>
      <c r="G37" s="197"/>
      <c r="H37" s="197"/>
      <c r="I37" s="197"/>
      <c r="J37" s="197"/>
      <c r="K37" s="197"/>
    </row>
    <row r="38" spans="1:11" ht="15" customHeight="1" x14ac:dyDescent="0.2">
      <c r="B38" s="239"/>
      <c r="C38" s="217"/>
      <c r="F38" s="197"/>
      <c r="G38" s="197"/>
      <c r="H38" s="197"/>
      <c r="I38" s="197"/>
      <c r="J38" s="197"/>
      <c r="K38" s="197"/>
    </row>
    <row r="39" spans="1:11" ht="15" customHeight="1" x14ac:dyDescent="0.2">
      <c r="B39" s="239"/>
      <c r="C39" s="217"/>
      <c r="F39" s="197"/>
      <c r="G39" s="197"/>
      <c r="H39" s="197"/>
      <c r="I39" s="197"/>
      <c r="J39" s="197"/>
      <c r="K39" s="197"/>
    </row>
    <row r="40" spans="1:11" ht="15" customHeight="1" x14ac:dyDescent="0.2">
      <c r="A40" s="195"/>
      <c r="B40" s="239"/>
      <c r="C40" s="217"/>
      <c r="F40" s="197"/>
      <c r="G40" s="197"/>
      <c r="H40" s="197"/>
      <c r="I40" s="197"/>
      <c r="J40" s="197"/>
      <c r="K40" s="197"/>
    </row>
    <row r="41" spans="1:11" ht="15" customHeight="1" x14ac:dyDescent="0.2">
      <c r="A41" s="195"/>
      <c r="B41" s="239"/>
      <c r="C41" s="217"/>
      <c r="F41" s="197"/>
      <c r="G41" s="197"/>
      <c r="H41" s="197"/>
      <c r="I41" s="197"/>
      <c r="J41" s="197"/>
      <c r="K41" s="197"/>
    </row>
    <row r="42" spans="1:11" ht="15" customHeight="1" x14ac:dyDescent="0.2">
      <c r="A42" s="195"/>
      <c r="B42" s="239"/>
      <c r="C42" s="217"/>
      <c r="F42" s="197"/>
      <c r="G42" s="197"/>
      <c r="H42" s="197"/>
      <c r="I42" s="197"/>
      <c r="J42" s="197"/>
      <c r="K42" s="197"/>
    </row>
    <row r="43" spans="1:11" ht="15" customHeight="1" x14ac:dyDescent="0.2">
      <c r="A43" s="195"/>
      <c r="B43" s="239"/>
      <c r="C43" s="217"/>
      <c r="F43" s="197"/>
      <c r="G43" s="197"/>
      <c r="H43" s="197"/>
      <c r="I43" s="197"/>
      <c r="J43" s="197"/>
      <c r="K43" s="197"/>
    </row>
    <row r="44" spans="1:11" ht="15" customHeight="1" x14ac:dyDescent="0.2">
      <c r="A44" s="195"/>
      <c r="B44" s="239"/>
      <c r="C44" s="217"/>
      <c r="F44" s="197"/>
      <c r="G44" s="197"/>
      <c r="H44" s="197"/>
      <c r="I44" s="197"/>
      <c r="J44" s="197"/>
      <c r="K44" s="197"/>
    </row>
    <row r="45" spans="1:11" ht="15" customHeight="1" x14ac:dyDescent="0.2">
      <c r="A45" s="195"/>
      <c r="B45" s="239"/>
      <c r="C45" s="217"/>
      <c r="F45" s="197"/>
      <c r="G45" s="197"/>
      <c r="H45" s="197"/>
      <c r="I45" s="197"/>
      <c r="J45" s="197"/>
      <c r="K45" s="197"/>
    </row>
    <row r="46" spans="1:11" ht="15" customHeight="1" x14ac:dyDescent="0.2">
      <c r="A46" s="195"/>
      <c r="B46" s="239"/>
      <c r="C46" s="217"/>
      <c r="F46" s="197"/>
      <c r="G46" s="197"/>
      <c r="H46" s="197"/>
      <c r="I46" s="197"/>
      <c r="J46" s="197"/>
      <c r="K46" s="197"/>
    </row>
    <row r="47" spans="1:11" ht="15" customHeight="1" x14ac:dyDescent="0.2">
      <c r="A47" s="195"/>
      <c r="B47" s="239"/>
      <c r="C47" s="217"/>
      <c r="F47" s="197"/>
      <c r="G47" s="197"/>
      <c r="H47" s="197"/>
      <c r="I47" s="197"/>
      <c r="J47" s="197"/>
      <c r="K47" s="197"/>
    </row>
    <row r="48" spans="1:11" ht="15" customHeight="1" x14ac:dyDescent="0.2">
      <c r="A48" s="195"/>
      <c r="B48" s="239"/>
      <c r="C48" s="217"/>
      <c r="F48" s="197"/>
      <c r="G48" s="197"/>
      <c r="H48" s="197"/>
      <c r="I48" s="197"/>
      <c r="J48" s="197"/>
      <c r="K48" s="197"/>
    </row>
    <row r="49" spans="1:11" ht="15" customHeight="1" x14ac:dyDescent="0.2">
      <c r="A49" s="195"/>
      <c r="B49" s="239"/>
      <c r="C49" s="217"/>
      <c r="F49" s="197"/>
      <c r="G49" s="197"/>
      <c r="H49" s="197"/>
      <c r="I49" s="197"/>
      <c r="J49" s="197"/>
      <c r="K49" s="197"/>
    </row>
    <row r="50" spans="1:11" ht="15" customHeight="1" x14ac:dyDescent="0.2">
      <c r="A50" s="195"/>
      <c r="B50" s="240"/>
      <c r="C50" s="217"/>
      <c r="F50" s="197"/>
      <c r="G50" s="197"/>
      <c r="H50" s="197"/>
      <c r="I50" s="197"/>
      <c r="J50" s="197"/>
      <c r="K50" s="197"/>
    </row>
    <row r="51" spans="1:11" ht="15" customHeight="1" x14ac:dyDescent="0.2">
      <c r="A51" s="195"/>
      <c r="B51" s="239"/>
      <c r="C51" s="217"/>
      <c r="F51" s="197"/>
      <c r="G51" s="197"/>
      <c r="H51" s="197"/>
      <c r="I51" s="197"/>
      <c r="J51" s="197"/>
      <c r="K51" s="197"/>
    </row>
    <row r="52" spans="1:11" ht="15" customHeight="1" x14ac:dyDescent="0.2">
      <c r="A52" s="195"/>
      <c r="B52" s="239"/>
      <c r="C52" s="217"/>
      <c r="F52" s="197"/>
      <c r="G52" s="197"/>
      <c r="H52" s="197"/>
      <c r="I52" s="197"/>
      <c r="J52" s="197"/>
      <c r="K52" s="197"/>
    </row>
    <row r="53" spans="1:11" ht="15" customHeight="1" x14ac:dyDescent="0.2">
      <c r="A53" s="195"/>
      <c r="B53" s="239"/>
      <c r="C53" s="217"/>
      <c r="F53" s="197"/>
      <c r="G53" s="197"/>
      <c r="H53" s="197"/>
      <c r="I53" s="197"/>
      <c r="J53" s="197"/>
      <c r="K53" s="197"/>
    </row>
    <row r="54" spans="1:11" ht="15" customHeight="1" x14ac:dyDescent="0.2">
      <c r="A54" s="195"/>
      <c r="B54" s="239"/>
      <c r="C54" s="217"/>
      <c r="F54" s="197"/>
      <c r="G54" s="197"/>
      <c r="H54" s="197"/>
      <c r="I54" s="197"/>
      <c r="J54" s="197"/>
      <c r="K54" s="197"/>
    </row>
    <row r="55" spans="1:11" ht="15" customHeight="1" x14ac:dyDescent="0.2">
      <c r="A55" s="195"/>
      <c r="B55" s="239"/>
      <c r="C55" s="217"/>
      <c r="F55" s="197"/>
      <c r="G55" s="197"/>
      <c r="H55" s="197"/>
      <c r="I55" s="197"/>
      <c r="J55" s="197"/>
      <c r="K55" s="197"/>
    </row>
    <row r="56" spans="1:11" ht="15" customHeight="1" x14ac:dyDescent="0.2">
      <c r="A56" s="195"/>
      <c r="B56" s="239"/>
      <c r="C56" s="217"/>
      <c r="F56" s="197"/>
      <c r="G56" s="197"/>
      <c r="H56" s="197"/>
      <c r="I56" s="197"/>
      <c r="J56" s="197"/>
      <c r="K56" s="197"/>
    </row>
    <row r="57" spans="1:11" ht="15" customHeight="1" x14ac:dyDescent="0.2">
      <c r="A57" s="195"/>
      <c r="B57" s="216"/>
      <c r="C57" s="217"/>
      <c r="F57" s="197"/>
      <c r="G57" s="197"/>
      <c r="H57" s="197"/>
      <c r="I57" s="197"/>
      <c r="J57" s="197"/>
      <c r="K57" s="197"/>
    </row>
    <row r="58" spans="1:11" ht="15" customHeight="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ht="15" customHeight="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ht="15" customHeight="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ht="15" customHeight="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ht="15" customHeight="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ht="15" customHeight="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ht="15" customHeight="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ht="15" customHeight="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ht="15" customHeight="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ht="15" customHeight="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ht="15" customHeight="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ht="15" customHeight="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ht="15" customHeight="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A876" s="195"/>
      <c r="B876" s="195"/>
      <c r="F876" s="197"/>
      <c r="G876" s="197"/>
      <c r="H876" s="197"/>
      <c r="I876" s="197"/>
      <c r="J876" s="197"/>
      <c r="K876" s="197"/>
    </row>
    <row r="877" spans="1:11" x14ac:dyDescent="0.2">
      <c r="A877" s="195"/>
      <c r="B877" s="195"/>
      <c r="F877" s="197"/>
      <c r="G877" s="197"/>
      <c r="H877" s="197"/>
      <c r="I877" s="197"/>
      <c r="J877" s="197"/>
      <c r="K877" s="197"/>
    </row>
    <row r="878" spans="1:11" x14ac:dyDescent="0.2">
      <c r="A878" s="195"/>
      <c r="B878" s="195"/>
      <c r="F878" s="197"/>
      <c r="G878" s="197"/>
      <c r="H878" s="197"/>
      <c r="I878" s="197"/>
      <c r="J878" s="197"/>
      <c r="K878" s="197"/>
    </row>
    <row r="879" spans="1:11" x14ac:dyDescent="0.2">
      <c r="A879" s="195"/>
      <c r="B879" s="195"/>
      <c r="F879" s="197"/>
      <c r="G879" s="197"/>
      <c r="H879" s="197"/>
      <c r="I879" s="197"/>
      <c r="J879" s="197"/>
      <c r="K879" s="197"/>
    </row>
    <row r="880" spans="1:11" x14ac:dyDescent="0.2">
      <c r="A880" s="195"/>
      <c r="B880" s="195"/>
      <c r="F880" s="197"/>
      <c r="G880" s="197"/>
      <c r="H880" s="197"/>
      <c r="I880" s="197"/>
      <c r="J880" s="197"/>
      <c r="K880" s="197"/>
    </row>
    <row r="881" spans="1:11" x14ac:dyDescent="0.2">
      <c r="A881" s="195"/>
      <c r="B881" s="195"/>
      <c r="F881" s="197"/>
      <c r="G881" s="197"/>
      <c r="H881" s="197"/>
      <c r="I881" s="197"/>
      <c r="J881" s="197"/>
      <c r="K881" s="197"/>
    </row>
    <row r="882" spans="1:11" x14ac:dyDescent="0.2">
      <c r="A882" s="195"/>
      <c r="B882" s="195"/>
      <c r="F882" s="197"/>
      <c r="G882" s="197"/>
      <c r="H882" s="197"/>
      <c r="I882" s="197"/>
      <c r="J882" s="197"/>
      <c r="K882" s="197"/>
    </row>
    <row r="883" spans="1:11" x14ac:dyDescent="0.2">
      <c r="A883" s="195"/>
      <c r="B883" s="195"/>
      <c r="F883" s="197"/>
      <c r="G883" s="197"/>
      <c r="H883" s="197"/>
      <c r="I883" s="197"/>
      <c r="J883" s="197"/>
      <c r="K883" s="197"/>
    </row>
    <row r="884" spans="1:11" x14ac:dyDescent="0.2">
      <c r="A884" s="195"/>
      <c r="B884" s="195"/>
      <c r="F884" s="197"/>
      <c r="G884" s="197"/>
      <c r="H884" s="197"/>
      <c r="I884" s="197"/>
      <c r="J884" s="197"/>
      <c r="K884" s="197"/>
    </row>
    <row r="885" spans="1:11" x14ac:dyDescent="0.2">
      <c r="A885" s="195"/>
      <c r="B885" s="195"/>
      <c r="F885" s="197"/>
      <c r="G885" s="197"/>
      <c r="H885" s="197"/>
      <c r="I885" s="197"/>
      <c r="J885" s="197"/>
      <c r="K885" s="197"/>
    </row>
    <row r="886" spans="1:11" x14ac:dyDescent="0.2">
      <c r="I886" s="197"/>
    </row>
    <row r="887" spans="1:11" x14ac:dyDescent="0.2">
      <c r="I887" s="197"/>
    </row>
  </sheetData>
  <sortState ref="B5:K27">
    <sortCondition ref="B5:B27"/>
  </sortState>
  <mergeCells count="5">
    <mergeCell ref="C2:E2"/>
    <mergeCell ref="F2:H2"/>
    <mergeCell ref="I2:K2"/>
    <mergeCell ref="A28:B28"/>
    <mergeCell ref="A2:B2"/>
  </mergeCells>
  <pageMargins left="0.11811023622047245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9"/>
  <sheetViews>
    <sheetView topLeftCell="A6" workbookViewId="0">
      <selection activeCell="L28" sqref="L28"/>
    </sheetView>
  </sheetViews>
  <sheetFormatPr defaultRowHeight="11.25" x14ac:dyDescent="0.2"/>
  <cols>
    <col min="1" max="1" width="3.28515625" style="194" customWidth="1"/>
    <col min="2" max="2" width="42.140625" style="198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 x14ac:dyDescent="0.25"/>
    <row r="2" spans="1:11" ht="15.75" customHeight="1" thickBot="1" x14ac:dyDescent="0.25">
      <c r="A2" s="260" t="s">
        <v>133</v>
      </c>
      <c r="B2" s="261"/>
      <c r="C2" s="253" t="s">
        <v>137</v>
      </c>
      <c r="D2" s="254"/>
      <c r="E2" s="255"/>
      <c r="F2" s="254" t="s">
        <v>138</v>
      </c>
      <c r="G2" s="254"/>
      <c r="H2" s="255"/>
      <c r="I2" s="253" t="s">
        <v>136</v>
      </c>
      <c r="J2" s="254"/>
      <c r="K2" s="255"/>
    </row>
    <row r="3" spans="1:11" ht="3" customHeight="1" x14ac:dyDescent="0.2">
      <c r="A3" s="241"/>
      <c r="B3" s="24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" x14ac:dyDescent="0.2">
      <c r="A4" s="221" t="s">
        <v>132</v>
      </c>
      <c r="B4" s="221" t="s">
        <v>0</v>
      </c>
      <c r="C4" s="242" t="s">
        <v>164</v>
      </c>
      <c r="D4" s="242" t="s">
        <v>165</v>
      </c>
      <c r="E4" s="242" t="s">
        <v>146</v>
      </c>
      <c r="F4" s="242" t="s">
        <v>164</v>
      </c>
      <c r="G4" s="242" t="s">
        <v>165</v>
      </c>
      <c r="H4" s="242" t="s">
        <v>146</v>
      </c>
      <c r="I4" s="242" t="s">
        <v>169</v>
      </c>
      <c r="J4" s="242" t="s">
        <v>170</v>
      </c>
      <c r="K4" s="242" t="s">
        <v>146</v>
      </c>
    </row>
    <row r="5" spans="1:11" s="200" customFormat="1" ht="15" customHeight="1" x14ac:dyDescent="0.2">
      <c r="A5" s="242">
        <v>1</v>
      </c>
      <c r="B5" s="220" t="s">
        <v>157</v>
      </c>
      <c r="C5" s="230">
        <v>13909.7</v>
      </c>
      <c r="D5" s="230">
        <v>9942.1</v>
      </c>
      <c r="E5" s="214">
        <v>39.907061888333459</v>
      </c>
      <c r="F5" s="230">
        <v>9996.6</v>
      </c>
      <c r="G5" s="230">
        <v>2382.1</v>
      </c>
      <c r="H5" s="214">
        <v>319.6549263255111</v>
      </c>
      <c r="I5" s="231">
        <v>71.867833238675175</v>
      </c>
      <c r="J5" s="231">
        <v>23.959726818277826</v>
      </c>
      <c r="K5" s="214">
        <v>199.95264046103546</v>
      </c>
    </row>
    <row r="6" spans="1:11" s="200" customFormat="1" ht="15" customHeight="1" x14ac:dyDescent="0.2">
      <c r="A6" s="242">
        <f>A5+1</f>
        <v>2</v>
      </c>
      <c r="B6" s="220" t="s">
        <v>26</v>
      </c>
      <c r="C6" s="230">
        <v>576622.4</v>
      </c>
      <c r="D6" s="230">
        <v>476362.6</v>
      </c>
      <c r="E6" s="214">
        <v>21.046950369319518</v>
      </c>
      <c r="F6" s="230">
        <v>151713.4</v>
      </c>
      <c r="G6" s="230">
        <v>120237</v>
      </c>
      <c r="H6" s="214">
        <v>26.178630538020741</v>
      </c>
      <c r="I6" s="231">
        <v>26.310701769476868</v>
      </c>
      <c r="J6" s="231">
        <v>25.24064651591036</v>
      </c>
      <c r="K6" s="214">
        <v>4.2394130153995846</v>
      </c>
    </row>
    <row r="7" spans="1:11" s="200" customFormat="1" ht="15" customHeight="1" x14ac:dyDescent="0.2">
      <c r="A7" s="242">
        <f t="shared" ref="A7:A27" si="0">A6+1</f>
        <v>3</v>
      </c>
      <c r="B7" s="218" t="s">
        <v>153</v>
      </c>
      <c r="C7" s="230">
        <v>616324</v>
      </c>
      <c r="D7" s="230">
        <v>579978</v>
      </c>
      <c r="E7" s="214">
        <v>6.2667894299438975</v>
      </c>
      <c r="F7" s="230">
        <v>69910</v>
      </c>
      <c r="G7" s="230">
        <v>104954</v>
      </c>
      <c r="H7" s="214">
        <v>-33.389866036549343</v>
      </c>
      <c r="I7" s="231">
        <v>11.343059819186012</v>
      </c>
      <c r="J7" s="231">
        <v>18.096203649103931</v>
      </c>
      <c r="K7" s="214">
        <v>-37.318014103208405</v>
      </c>
    </row>
    <row r="8" spans="1:11" s="200" customFormat="1" ht="15" customHeight="1" x14ac:dyDescent="0.2">
      <c r="A8" s="242">
        <f t="shared" si="0"/>
        <v>4</v>
      </c>
      <c r="B8" s="220" t="s">
        <v>150</v>
      </c>
      <c r="C8" s="230">
        <v>1583890</v>
      </c>
      <c r="D8" s="230">
        <v>1211258.8999999999</v>
      </c>
      <c r="E8" s="214">
        <v>30.76395145579529</v>
      </c>
      <c r="F8" s="230">
        <v>323475.30000000005</v>
      </c>
      <c r="G8" s="230">
        <v>243454.2</v>
      </c>
      <c r="H8" s="214">
        <v>32.869057095749433</v>
      </c>
      <c r="I8" s="231">
        <v>20.42283870723346</v>
      </c>
      <c r="J8" s="231">
        <v>20.099270271615758</v>
      </c>
      <c r="K8" s="214">
        <v>1.6098516575233424</v>
      </c>
    </row>
    <row r="9" spans="1:11" s="200" customFormat="1" ht="15" customHeight="1" x14ac:dyDescent="0.2">
      <c r="A9" s="242">
        <f t="shared" si="0"/>
        <v>5</v>
      </c>
      <c r="B9" s="220" t="s">
        <v>7</v>
      </c>
      <c r="C9" s="230">
        <v>644686</v>
      </c>
      <c r="D9" s="230">
        <v>603748</v>
      </c>
      <c r="E9" s="214">
        <v>6.7806435797716835</v>
      </c>
      <c r="F9" s="230">
        <v>188366</v>
      </c>
      <c r="G9" s="230">
        <v>92791</v>
      </c>
      <c r="H9" s="214">
        <v>103.00029097649555</v>
      </c>
      <c r="I9" s="231">
        <v>29.218255088523716</v>
      </c>
      <c r="J9" s="231">
        <v>15.369160643182255</v>
      </c>
      <c r="K9" s="214">
        <v>90.109634266103569</v>
      </c>
    </row>
    <row r="10" spans="1:11" s="200" customFormat="1" ht="15" customHeight="1" x14ac:dyDescent="0.2">
      <c r="A10" s="242">
        <f t="shared" si="0"/>
        <v>6</v>
      </c>
      <c r="B10" s="218" t="s">
        <v>56</v>
      </c>
      <c r="C10" s="230">
        <v>116621</v>
      </c>
      <c r="D10" s="230">
        <v>93522.9</v>
      </c>
      <c r="E10" s="214">
        <v>24.697801287171384</v>
      </c>
      <c r="F10" s="230">
        <v>36354.1</v>
      </c>
      <c r="G10" s="230">
        <v>29871.5</v>
      </c>
      <c r="H10" s="214">
        <v>21.70162194734111</v>
      </c>
      <c r="I10" s="231">
        <v>31.172859090558301</v>
      </c>
      <c r="J10" s="231">
        <v>31.940305529447873</v>
      </c>
      <c r="K10" s="214">
        <v>-2.402752341182246</v>
      </c>
    </row>
    <row r="11" spans="1:11" s="200" customFormat="1" ht="15" customHeight="1" x14ac:dyDescent="0.2">
      <c r="A11" s="242">
        <f t="shared" si="0"/>
        <v>7</v>
      </c>
      <c r="B11" s="218" t="s">
        <v>19</v>
      </c>
      <c r="C11" s="230">
        <v>81534.899999999994</v>
      </c>
      <c r="D11" s="230">
        <v>71928.5</v>
      </c>
      <c r="E11" s="214">
        <v>13.355484960759645</v>
      </c>
      <c r="F11" s="230">
        <v>998.6</v>
      </c>
      <c r="G11" s="230">
        <v>311.09999999999997</v>
      </c>
      <c r="H11" s="214">
        <v>220.99003535840569</v>
      </c>
      <c r="I11" s="231">
        <v>1.2247516094335065</v>
      </c>
      <c r="J11" s="231">
        <v>0.43251284261454082</v>
      </c>
      <c r="K11" s="214">
        <v>183.17115441702981</v>
      </c>
    </row>
    <row r="12" spans="1:11" s="200" customFormat="1" ht="15" customHeight="1" x14ac:dyDescent="0.2">
      <c r="A12" s="242">
        <f t="shared" si="0"/>
        <v>8</v>
      </c>
      <c r="B12" s="220" t="s">
        <v>27</v>
      </c>
      <c r="C12" s="230">
        <v>261006.67882</v>
      </c>
      <c r="D12" s="230">
        <v>222030.73758000002</v>
      </c>
      <c r="E12" s="214">
        <v>17.554299762642799</v>
      </c>
      <c r="F12" s="230">
        <v>89798.127379999991</v>
      </c>
      <c r="G12" s="230">
        <v>69526.197060000006</v>
      </c>
      <c r="H12" s="214">
        <v>29.157254642456042</v>
      </c>
      <c r="I12" s="231">
        <v>34.404532399697004</v>
      </c>
      <c r="J12" s="231">
        <v>31.313771155198268</v>
      </c>
      <c r="K12" s="214">
        <v>9.8702939009811743</v>
      </c>
    </row>
    <row r="13" spans="1:11" s="200" customFormat="1" ht="15" customHeight="1" x14ac:dyDescent="0.2">
      <c r="A13" s="242">
        <f t="shared" si="0"/>
        <v>9</v>
      </c>
      <c r="B13" s="220" t="s">
        <v>32</v>
      </c>
      <c r="C13" s="230">
        <v>23156.6</v>
      </c>
      <c r="D13" s="230">
        <v>17404.599999999999</v>
      </c>
      <c r="E13" s="214">
        <v>33.048734242671472</v>
      </c>
      <c r="F13" s="230">
        <v>10441.9</v>
      </c>
      <c r="G13" s="230">
        <v>7223.6</v>
      </c>
      <c r="H13" s="214">
        <v>44.552577662107517</v>
      </c>
      <c r="I13" s="231">
        <v>45.092543810403946</v>
      </c>
      <c r="J13" s="231">
        <v>41.503970214770817</v>
      </c>
      <c r="K13" s="214">
        <v>8.6463381143136786</v>
      </c>
    </row>
    <row r="14" spans="1:11" s="200" customFormat="1" ht="15" customHeight="1" x14ac:dyDescent="0.2">
      <c r="A14" s="242">
        <f t="shared" si="0"/>
        <v>10</v>
      </c>
      <c r="B14" s="218" t="s">
        <v>158</v>
      </c>
      <c r="C14" s="230">
        <v>32356</v>
      </c>
      <c r="D14" s="230">
        <v>26148.000000000004</v>
      </c>
      <c r="E14" s="214">
        <v>23.741777573810595</v>
      </c>
      <c r="F14" s="230">
        <v>16695</v>
      </c>
      <c r="G14" s="230">
        <v>12402</v>
      </c>
      <c r="H14" s="214">
        <v>34.615384615384627</v>
      </c>
      <c r="I14" s="231">
        <v>51.597848930646563</v>
      </c>
      <c r="J14" s="231">
        <v>47.430013767783379</v>
      </c>
      <c r="K14" s="214">
        <v>8.7873370293941822</v>
      </c>
    </row>
    <row r="15" spans="1:11" s="200" customFormat="1" ht="15" customHeight="1" x14ac:dyDescent="0.2">
      <c r="A15" s="242">
        <f t="shared" si="0"/>
        <v>11</v>
      </c>
      <c r="B15" s="218" t="s">
        <v>161</v>
      </c>
      <c r="C15" s="230">
        <v>4823.9000000000005</v>
      </c>
      <c r="D15" s="230">
        <v>2639.6</v>
      </c>
      <c r="E15" s="214">
        <v>82.751174420366752</v>
      </c>
      <c r="F15" s="230">
        <v>534.29999999999995</v>
      </c>
      <c r="G15" s="230">
        <v>437.9</v>
      </c>
      <c r="H15" s="214">
        <v>22.014158483672077</v>
      </c>
      <c r="I15" s="231">
        <v>11.076100250834385</v>
      </c>
      <c r="J15" s="231">
        <v>16.589634793150477</v>
      </c>
      <c r="K15" s="214">
        <v>-33.234815660875903</v>
      </c>
    </row>
    <row r="16" spans="1:11" s="200" customFormat="1" ht="15" customHeight="1" x14ac:dyDescent="0.2">
      <c r="A16" s="242">
        <f t="shared" si="0"/>
        <v>12</v>
      </c>
      <c r="B16" s="220" t="s">
        <v>151</v>
      </c>
      <c r="C16" s="230">
        <v>252637.80000000002</v>
      </c>
      <c r="D16" s="230">
        <v>242592.2</v>
      </c>
      <c r="E16" s="214">
        <v>4.1409410525153012</v>
      </c>
      <c r="F16" s="230">
        <v>185927</v>
      </c>
      <c r="G16" s="230">
        <v>163846.9</v>
      </c>
      <c r="H16" s="214">
        <v>13.476056001059522</v>
      </c>
      <c r="I16" s="231">
        <v>73.594291907228452</v>
      </c>
      <c r="J16" s="231">
        <v>67.540052812909892</v>
      </c>
      <c r="K16" s="214">
        <v>8.9639241341566311</v>
      </c>
    </row>
    <row r="17" spans="1:11" s="200" customFormat="1" ht="15" customHeight="1" x14ac:dyDescent="0.2">
      <c r="A17" s="242">
        <f t="shared" si="0"/>
        <v>13</v>
      </c>
      <c r="B17" s="218" t="s">
        <v>35</v>
      </c>
      <c r="C17" s="230">
        <v>55806.6</v>
      </c>
      <c r="D17" s="230">
        <v>52456.9</v>
      </c>
      <c r="E17" s="214">
        <v>6.3856232449877925</v>
      </c>
      <c r="F17" s="230">
        <v>23600.9</v>
      </c>
      <c r="G17" s="230">
        <v>19853.2</v>
      </c>
      <c r="H17" s="214">
        <v>18.87705760280458</v>
      </c>
      <c r="I17" s="231">
        <v>42.290517609028328</v>
      </c>
      <c r="J17" s="231">
        <v>37.846689377374574</v>
      </c>
      <c r="K17" s="214">
        <v>11.74165641634788</v>
      </c>
    </row>
    <row r="18" spans="1:11" s="200" customFormat="1" ht="15" customHeight="1" x14ac:dyDescent="0.2">
      <c r="A18" s="242">
        <f t="shared" si="0"/>
        <v>14</v>
      </c>
      <c r="B18" s="218" t="s">
        <v>42</v>
      </c>
      <c r="C18" s="230">
        <v>430228</v>
      </c>
      <c r="D18" s="230">
        <v>362492</v>
      </c>
      <c r="E18" s="214">
        <v>18.686205488672858</v>
      </c>
      <c r="F18" s="230">
        <v>138641</v>
      </c>
      <c r="G18" s="230">
        <v>116885</v>
      </c>
      <c r="H18" s="214">
        <v>18.613166787868419</v>
      </c>
      <c r="I18" s="231">
        <v>32.22500627574216</v>
      </c>
      <c r="J18" s="231">
        <v>32.244849541507122</v>
      </c>
      <c r="K18" s="214">
        <v>-6.1539334334370643E-2</v>
      </c>
    </row>
    <row r="19" spans="1:11" s="200" customFormat="1" ht="15" customHeight="1" x14ac:dyDescent="0.2">
      <c r="A19" s="242">
        <f t="shared" si="0"/>
        <v>15</v>
      </c>
      <c r="B19" s="220" t="s">
        <v>154</v>
      </c>
      <c r="C19" s="230">
        <v>1287794.7627099999</v>
      </c>
      <c r="D19" s="230">
        <v>1120360.60516</v>
      </c>
      <c r="E19" s="214">
        <v>14.94466663490801</v>
      </c>
      <c r="F19" s="230">
        <v>453769.70159000007</v>
      </c>
      <c r="G19" s="230">
        <v>314406.01633999997</v>
      </c>
      <c r="H19" s="214">
        <v>44.326023678660029</v>
      </c>
      <c r="I19" s="231">
        <v>35.236181628437407</v>
      </c>
      <c r="J19" s="231">
        <v>28.062930354026438</v>
      </c>
      <c r="K19" s="214">
        <v>25.561305194850249</v>
      </c>
    </row>
    <row r="20" spans="1:11" s="200" customFormat="1" ht="15" customHeight="1" x14ac:dyDescent="0.2">
      <c r="A20" s="242">
        <f t="shared" si="0"/>
        <v>16</v>
      </c>
      <c r="B20" s="220" t="s">
        <v>10</v>
      </c>
      <c r="C20" s="230">
        <v>813355.79999999993</v>
      </c>
      <c r="D20" s="230">
        <v>786642</v>
      </c>
      <c r="E20" s="214">
        <v>3.3959285164026243</v>
      </c>
      <c r="F20" s="230">
        <v>484330.5</v>
      </c>
      <c r="G20" s="230">
        <v>387692.9</v>
      </c>
      <c r="H20" s="214">
        <v>24.926326997476611</v>
      </c>
      <c r="I20" s="231">
        <v>59.547187098192452</v>
      </c>
      <c r="J20" s="231">
        <v>49.284541125442075</v>
      </c>
      <c r="K20" s="214">
        <v>20.823255605909473</v>
      </c>
    </row>
    <row r="21" spans="1:11" s="200" customFormat="1" ht="15" customHeight="1" x14ac:dyDescent="0.2">
      <c r="A21" s="242">
        <f t="shared" si="0"/>
        <v>17</v>
      </c>
      <c r="B21" s="220" t="s">
        <v>15</v>
      </c>
      <c r="C21" s="230">
        <v>204904</v>
      </c>
      <c r="D21" s="230">
        <v>189676</v>
      </c>
      <c r="E21" s="214">
        <v>8.0284274236065656</v>
      </c>
      <c r="F21" s="230">
        <v>84194</v>
      </c>
      <c r="G21" s="230">
        <v>69107</v>
      </c>
      <c r="H21" s="214">
        <v>21.831362958889834</v>
      </c>
      <c r="I21" s="231">
        <v>41.089485807988133</v>
      </c>
      <c r="J21" s="231">
        <v>36.434235222168333</v>
      </c>
      <c r="K21" s="214">
        <v>12.777132708928995</v>
      </c>
    </row>
    <row r="22" spans="1:11" s="200" customFormat="1" ht="15" customHeight="1" x14ac:dyDescent="0.2">
      <c r="A22" s="242">
        <f t="shared" si="0"/>
        <v>18</v>
      </c>
      <c r="B22" s="218" t="s">
        <v>31</v>
      </c>
      <c r="C22" s="230">
        <v>59118</v>
      </c>
      <c r="D22" s="230">
        <v>57191</v>
      </c>
      <c r="E22" s="214">
        <v>3.3694112710041857</v>
      </c>
      <c r="F22" s="230">
        <v>45054.8</v>
      </c>
      <c r="G22" s="230">
        <v>36530.699999999997</v>
      </c>
      <c r="H22" s="214">
        <v>23.334072437703092</v>
      </c>
      <c r="I22" s="231">
        <v>76.211644507594983</v>
      </c>
      <c r="J22" s="231">
        <v>63.874910387998106</v>
      </c>
      <c r="K22" s="214">
        <v>19.313896559164355</v>
      </c>
    </row>
    <row r="23" spans="1:11" ht="15" customHeight="1" x14ac:dyDescent="0.2">
      <c r="A23" s="242">
        <f t="shared" si="0"/>
        <v>19</v>
      </c>
      <c r="B23" s="218" t="s">
        <v>159</v>
      </c>
      <c r="C23" s="230">
        <v>13360.7</v>
      </c>
      <c r="D23" s="230">
        <v>13964.9</v>
      </c>
      <c r="E23" s="214">
        <v>-4.3265615937099327</v>
      </c>
      <c r="F23" s="230">
        <v>4536.8</v>
      </c>
      <c r="G23" s="230">
        <v>3703.2</v>
      </c>
      <c r="H23" s="214">
        <v>22.510261395549811</v>
      </c>
      <c r="I23" s="231">
        <v>33.956304684634787</v>
      </c>
      <c r="J23" s="231">
        <v>26.517912767008717</v>
      </c>
      <c r="K23" s="214">
        <v>28.050442668626129</v>
      </c>
    </row>
    <row r="24" spans="1:11" ht="15" customHeight="1" x14ac:dyDescent="0.2">
      <c r="A24" s="242">
        <f t="shared" si="0"/>
        <v>20</v>
      </c>
      <c r="B24" s="220" t="s">
        <v>24</v>
      </c>
      <c r="C24" s="230">
        <v>104645</v>
      </c>
      <c r="D24" s="230">
        <v>78061.399999999994</v>
      </c>
      <c r="E24" s="214">
        <v>34.054731275636875</v>
      </c>
      <c r="F24" s="230">
        <v>55544.1</v>
      </c>
      <c r="G24" s="230">
        <v>29128.1</v>
      </c>
      <c r="H24" s="214">
        <v>90.689059705233092</v>
      </c>
      <c r="I24" s="231">
        <v>53.078599073056523</v>
      </c>
      <c r="J24" s="231">
        <v>37.314344861865152</v>
      </c>
      <c r="K24" s="214">
        <v>42.247168668107228</v>
      </c>
    </row>
    <row r="25" spans="1:11" ht="15" customHeight="1" x14ac:dyDescent="0.2">
      <c r="A25" s="242">
        <f t="shared" si="0"/>
        <v>21</v>
      </c>
      <c r="B25" s="220" t="s">
        <v>152</v>
      </c>
      <c r="C25" s="230">
        <v>71120.899999999994</v>
      </c>
      <c r="D25" s="230">
        <v>47298.2</v>
      </c>
      <c r="E25" s="214">
        <v>50.367032994913117</v>
      </c>
      <c r="F25" s="230">
        <v>33988.1</v>
      </c>
      <c r="G25" s="230">
        <v>20486.900000000001</v>
      </c>
      <c r="H25" s="214">
        <v>65.901624940815822</v>
      </c>
      <c r="I25" s="231">
        <v>47.789187144707114</v>
      </c>
      <c r="J25" s="231">
        <v>43.314333315009875</v>
      </c>
      <c r="K25" s="214">
        <v>10.331115562031634</v>
      </c>
    </row>
    <row r="26" spans="1:11" ht="15" customHeight="1" x14ac:dyDescent="0.2">
      <c r="A26" s="242">
        <f t="shared" si="0"/>
        <v>22</v>
      </c>
      <c r="B26" s="220" t="s">
        <v>11</v>
      </c>
      <c r="C26" s="230">
        <v>1702912</v>
      </c>
      <c r="D26" s="230">
        <v>1064115</v>
      </c>
      <c r="E26" s="214">
        <v>60.030823736156336</v>
      </c>
      <c r="F26" s="230">
        <v>617101</v>
      </c>
      <c r="G26" s="230">
        <v>482183</v>
      </c>
      <c r="H26" s="214">
        <v>27.980662943322354</v>
      </c>
      <c r="I26" s="231">
        <v>36.237985286380038</v>
      </c>
      <c r="J26" s="231">
        <v>45.313053570337793</v>
      </c>
      <c r="K26" s="214">
        <v>-20.027492232168509</v>
      </c>
    </row>
    <row r="27" spans="1:11" ht="15" customHeight="1" x14ac:dyDescent="0.2">
      <c r="A27" s="242">
        <f t="shared" si="0"/>
        <v>23</v>
      </c>
      <c r="B27" s="220" t="s">
        <v>160</v>
      </c>
      <c r="C27" s="230">
        <v>28122.2</v>
      </c>
      <c r="D27" s="230">
        <v>5187.8</v>
      </c>
      <c r="E27" s="214">
        <v>442.08334939666145</v>
      </c>
      <c r="F27" s="230">
        <v>880.90000000000009</v>
      </c>
      <c r="G27" s="230">
        <v>1099.2</v>
      </c>
      <c r="H27" s="214">
        <v>-19.859898107714702</v>
      </c>
      <c r="I27" s="231">
        <v>3.1324007367844624</v>
      </c>
      <c r="J27" s="231">
        <v>21.188172250279504</v>
      </c>
      <c r="K27" s="214">
        <v>-85.216276799226321</v>
      </c>
    </row>
    <row r="28" spans="1:11" ht="15" customHeight="1" x14ac:dyDescent="0.2">
      <c r="A28" s="259" t="s">
        <v>40</v>
      </c>
      <c r="B28" s="259"/>
      <c r="C28" s="222">
        <f>SUM(C5:C27)</f>
        <v>8978936.9415299986</v>
      </c>
      <c r="D28" s="222">
        <f>SUM(D5:D27)</f>
        <v>7335001.9427400008</v>
      </c>
      <c r="E28" s="224">
        <f>((C28/D28)-1)*100</f>
        <v>22.41219581975875</v>
      </c>
      <c r="F28" s="222">
        <f>SUM(F5:F27)</f>
        <v>3025852.12897</v>
      </c>
      <c r="G28" s="222">
        <f>SUM(G5:G27)</f>
        <v>2328512.7134000002</v>
      </c>
      <c r="H28" s="224">
        <f>((F28/G28)-1)*100</f>
        <v>29.947846604271831</v>
      </c>
      <c r="I28" s="224">
        <f>(F28/C28)*100</f>
        <v>33.699447369706093</v>
      </c>
      <c r="J28" s="224">
        <f>(G28/D28)*100</f>
        <v>31.745222858525661</v>
      </c>
      <c r="K28" s="224">
        <f>((I28/J28)-1)*100</f>
        <v>6.1559640639145652</v>
      </c>
    </row>
    <row r="29" spans="1:11" ht="15" customHeight="1" x14ac:dyDescent="0.2">
      <c r="F29" s="197"/>
      <c r="G29" s="197"/>
      <c r="H29" s="197"/>
      <c r="I29" s="197"/>
      <c r="J29" s="197"/>
      <c r="K29" s="197"/>
    </row>
    <row r="30" spans="1:11" ht="15" customHeight="1" x14ac:dyDescent="0.2">
      <c r="F30" s="197"/>
      <c r="G30" s="197"/>
      <c r="H30" s="197"/>
      <c r="I30" s="197"/>
      <c r="J30" s="197"/>
      <c r="K30" s="197"/>
    </row>
    <row r="31" spans="1:11" x14ac:dyDescent="0.2">
      <c r="A31" s="195"/>
      <c r="B31" s="195"/>
      <c r="F31" s="197"/>
      <c r="G31" s="197"/>
      <c r="H31" s="197"/>
      <c r="I31" s="197"/>
      <c r="J31" s="197"/>
      <c r="K31" s="197"/>
    </row>
    <row r="32" spans="1:11" x14ac:dyDescent="0.2">
      <c r="A32" s="195"/>
      <c r="B32" s="195"/>
      <c r="F32" s="197"/>
      <c r="G32" s="197"/>
      <c r="H32" s="197"/>
      <c r="I32" s="197"/>
      <c r="J32" s="197"/>
      <c r="K32" s="197"/>
    </row>
    <row r="33" spans="1:11" x14ac:dyDescent="0.2">
      <c r="A33" s="195"/>
      <c r="B33" s="195"/>
      <c r="F33" s="197"/>
      <c r="G33" s="197"/>
      <c r="H33" s="197"/>
      <c r="I33" s="197"/>
      <c r="J33" s="197"/>
      <c r="K33" s="197"/>
    </row>
    <row r="34" spans="1:11" x14ac:dyDescent="0.2">
      <c r="A34" s="195"/>
      <c r="B34" s="195"/>
      <c r="F34" s="197"/>
      <c r="G34" s="197"/>
      <c r="H34" s="197"/>
      <c r="I34" s="197"/>
      <c r="J34" s="197"/>
      <c r="K34" s="197"/>
    </row>
    <row r="35" spans="1:11" x14ac:dyDescent="0.2">
      <c r="A35" s="195"/>
      <c r="B35" s="195"/>
      <c r="F35" s="197"/>
      <c r="G35" s="197"/>
      <c r="H35" s="197"/>
      <c r="I35" s="197"/>
      <c r="J35" s="197"/>
      <c r="K35" s="197"/>
    </row>
    <row r="36" spans="1:11" x14ac:dyDescent="0.2">
      <c r="A36" s="195"/>
      <c r="B36" s="195"/>
      <c r="F36" s="197"/>
      <c r="G36" s="197"/>
      <c r="H36" s="197"/>
      <c r="I36" s="197"/>
      <c r="J36" s="197"/>
      <c r="K36" s="197"/>
    </row>
    <row r="37" spans="1:11" x14ac:dyDescent="0.2">
      <c r="A37" s="195"/>
      <c r="B37" s="195"/>
      <c r="F37" s="197"/>
      <c r="G37" s="197"/>
      <c r="H37" s="197"/>
      <c r="I37" s="197"/>
      <c r="J37" s="197"/>
      <c r="K37" s="197"/>
    </row>
    <row r="38" spans="1:11" x14ac:dyDescent="0.2">
      <c r="A38" s="195"/>
      <c r="B38" s="195"/>
      <c r="F38" s="197"/>
      <c r="G38" s="197"/>
      <c r="H38" s="197"/>
      <c r="I38" s="197"/>
      <c r="J38" s="197"/>
      <c r="K38" s="197"/>
    </row>
    <row r="39" spans="1:11" x14ac:dyDescent="0.2">
      <c r="A39" s="195"/>
      <c r="B39" s="195"/>
      <c r="F39" s="197"/>
      <c r="G39" s="197"/>
      <c r="H39" s="197"/>
      <c r="I39" s="197"/>
      <c r="J39" s="197"/>
      <c r="K39" s="197"/>
    </row>
    <row r="40" spans="1:11" x14ac:dyDescent="0.2">
      <c r="A40" s="195"/>
      <c r="B40" s="195"/>
      <c r="F40" s="197"/>
      <c r="G40" s="197"/>
      <c r="H40" s="197"/>
      <c r="I40" s="197"/>
      <c r="J40" s="197"/>
      <c r="K40" s="197"/>
    </row>
    <row r="41" spans="1:11" x14ac:dyDescent="0.2">
      <c r="A41" s="195"/>
      <c r="B41" s="195"/>
      <c r="F41" s="197"/>
      <c r="G41" s="197"/>
      <c r="H41" s="197"/>
      <c r="I41" s="197"/>
      <c r="J41" s="197"/>
      <c r="K41" s="197"/>
    </row>
    <row r="42" spans="1:11" x14ac:dyDescent="0.2">
      <c r="A42" s="195"/>
      <c r="B42" s="195"/>
      <c r="F42" s="197"/>
      <c r="G42" s="197"/>
      <c r="H42" s="197"/>
      <c r="I42" s="197"/>
      <c r="J42" s="197"/>
      <c r="K42" s="197"/>
    </row>
    <row r="43" spans="1:11" x14ac:dyDescent="0.2">
      <c r="A43" s="195"/>
      <c r="B43" s="195"/>
      <c r="F43" s="197"/>
      <c r="G43" s="197"/>
      <c r="H43" s="197"/>
      <c r="I43" s="197"/>
      <c r="J43" s="197"/>
      <c r="K43" s="197"/>
    </row>
    <row r="44" spans="1:11" x14ac:dyDescent="0.2">
      <c r="A44" s="195"/>
      <c r="B44" s="195"/>
      <c r="F44" s="197"/>
      <c r="G44" s="197"/>
      <c r="H44" s="197"/>
      <c r="I44" s="197"/>
      <c r="J44" s="197"/>
      <c r="K44" s="197"/>
    </row>
    <row r="45" spans="1:11" x14ac:dyDescent="0.2">
      <c r="A45" s="195"/>
      <c r="B45" s="195"/>
      <c r="F45" s="197"/>
      <c r="G45" s="197"/>
      <c r="H45" s="197"/>
      <c r="I45" s="197"/>
      <c r="J45" s="197"/>
      <c r="K45" s="197"/>
    </row>
    <row r="46" spans="1:11" x14ac:dyDescent="0.2">
      <c r="A46" s="195"/>
      <c r="B46" s="195"/>
      <c r="F46" s="197"/>
      <c r="G46" s="197"/>
      <c r="H46" s="197"/>
      <c r="I46" s="197"/>
      <c r="J46" s="197"/>
      <c r="K46" s="197"/>
    </row>
    <row r="47" spans="1:11" x14ac:dyDescent="0.2">
      <c r="A47" s="195"/>
      <c r="B47" s="195"/>
      <c r="F47" s="197"/>
      <c r="G47" s="197"/>
      <c r="H47" s="197"/>
      <c r="I47" s="197"/>
      <c r="J47" s="197"/>
      <c r="K47" s="197"/>
    </row>
    <row r="48" spans="1:11" x14ac:dyDescent="0.2">
      <c r="A48" s="195"/>
      <c r="B48" s="195"/>
      <c r="F48" s="197"/>
      <c r="G48" s="197"/>
      <c r="H48" s="197"/>
      <c r="I48" s="197"/>
      <c r="J48" s="197"/>
      <c r="K48" s="197"/>
    </row>
    <row r="49" spans="1:11" x14ac:dyDescent="0.2">
      <c r="A49" s="195"/>
      <c r="B49" s="195"/>
      <c r="F49" s="197"/>
      <c r="G49" s="197"/>
      <c r="H49" s="197"/>
      <c r="I49" s="197"/>
      <c r="J49" s="197"/>
      <c r="K49" s="197"/>
    </row>
    <row r="50" spans="1:11" x14ac:dyDescent="0.2">
      <c r="A50" s="195"/>
      <c r="B50" s="195"/>
      <c r="F50" s="197"/>
      <c r="G50" s="197"/>
      <c r="H50" s="197"/>
      <c r="I50" s="197"/>
      <c r="J50" s="197"/>
      <c r="K50" s="197"/>
    </row>
    <row r="51" spans="1:11" x14ac:dyDescent="0.2">
      <c r="A51" s="195"/>
      <c r="B51" s="195"/>
      <c r="F51" s="197"/>
      <c r="G51" s="197"/>
      <c r="H51" s="197"/>
      <c r="I51" s="197"/>
      <c r="J51" s="197"/>
      <c r="K51" s="197"/>
    </row>
    <row r="52" spans="1:11" x14ac:dyDescent="0.2">
      <c r="A52" s="195"/>
      <c r="B52" s="195"/>
      <c r="F52" s="197"/>
      <c r="G52" s="197"/>
      <c r="H52" s="197"/>
      <c r="I52" s="197"/>
      <c r="J52" s="197"/>
      <c r="K52" s="197"/>
    </row>
    <row r="53" spans="1:11" x14ac:dyDescent="0.2">
      <c r="A53" s="195"/>
      <c r="B53" s="195"/>
      <c r="F53" s="197"/>
      <c r="G53" s="197"/>
      <c r="H53" s="197"/>
      <c r="I53" s="197"/>
      <c r="J53" s="197"/>
      <c r="K53" s="197"/>
    </row>
    <row r="54" spans="1:11" x14ac:dyDescent="0.2">
      <c r="A54" s="195"/>
      <c r="B54" s="195"/>
      <c r="F54" s="197"/>
      <c r="G54" s="197"/>
      <c r="H54" s="197"/>
      <c r="I54" s="197"/>
      <c r="J54" s="197"/>
      <c r="K54" s="197"/>
    </row>
    <row r="55" spans="1:11" x14ac:dyDescent="0.2">
      <c r="A55" s="195"/>
      <c r="B55" s="195"/>
      <c r="F55" s="197"/>
      <c r="G55" s="197"/>
      <c r="H55" s="197"/>
      <c r="I55" s="197"/>
      <c r="J55" s="197"/>
      <c r="K55" s="197"/>
    </row>
    <row r="56" spans="1:1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</sheetData>
  <sortState ref="B5:K27">
    <sortCondition ref="B5:B27"/>
  </sortState>
  <mergeCells count="5">
    <mergeCell ref="A2:B2"/>
    <mergeCell ref="A28:B28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4"/>
  <sheetViews>
    <sheetView topLeftCell="A7" workbookViewId="0">
      <selection activeCell="H28" sqref="H28"/>
    </sheetView>
  </sheetViews>
  <sheetFormatPr defaultRowHeight="12.75" x14ac:dyDescent="0.2"/>
  <cols>
    <col min="1" max="1" width="3.28515625" style="194" customWidth="1"/>
    <col min="2" max="2" width="40.28515625" customWidth="1"/>
    <col min="3" max="3" width="15.28515625" customWidth="1"/>
    <col min="4" max="4" width="21.140625" customWidth="1"/>
    <col min="5" max="7" width="18.7109375" customWidth="1"/>
  </cols>
  <sheetData>
    <row r="1" spans="1:7" ht="30" customHeight="1" thickBot="1" x14ac:dyDescent="0.25">
      <c r="A1"/>
    </row>
    <row r="2" spans="1:7" ht="17.25" customHeight="1" thickBot="1" x14ac:dyDescent="0.25">
      <c r="A2" s="266" t="s">
        <v>155</v>
      </c>
      <c r="B2" s="266"/>
      <c r="C2" s="219" t="s">
        <v>166</v>
      </c>
      <c r="D2" s="262" t="s">
        <v>147</v>
      </c>
      <c r="E2" s="263"/>
      <c r="F2" s="263"/>
      <c r="G2" s="264"/>
    </row>
    <row r="3" spans="1:7" ht="3" customHeight="1" x14ac:dyDescent="0.2">
      <c r="A3" s="243"/>
      <c r="B3" s="243"/>
      <c r="C3" s="202"/>
      <c r="D3" s="203"/>
      <c r="E3" s="203"/>
      <c r="F3" s="203"/>
      <c r="G3" s="203"/>
    </row>
    <row r="4" spans="1:7" ht="60" x14ac:dyDescent="0.2">
      <c r="A4" s="221" t="s">
        <v>132</v>
      </c>
      <c r="B4" s="232" t="s">
        <v>0</v>
      </c>
      <c r="C4" s="232" t="s">
        <v>141</v>
      </c>
      <c r="D4" s="226" t="s">
        <v>58</v>
      </c>
      <c r="E4" s="226" t="s">
        <v>1</v>
      </c>
      <c r="F4" s="226" t="s">
        <v>2</v>
      </c>
      <c r="G4" s="226" t="s">
        <v>3</v>
      </c>
    </row>
    <row r="5" spans="1:7" ht="15" customHeight="1" x14ac:dyDescent="0.2">
      <c r="A5" s="242">
        <v>1</v>
      </c>
      <c r="B5" s="220" t="s">
        <v>157</v>
      </c>
      <c r="C5" s="230">
        <v>13909.7</v>
      </c>
      <c r="D5" s="230">
        <v>512.6</v>
      </c>
      <c r="E5" s="230">
        <v>12813.2</v>
      </c>
      <c r="F5" s="230">
        <v>341.6</v>
      </c>
      <c r="G5" s="230">
        <v>242.3</v>
      </c>
    </row>
    <row r="6" spans="1:7" ht="15" customHeight="1" x14ac:dyDescent="0.2">
      <c r="A6" s="242">
        <f>A5+1</f>
        <v>2</v>
      </c>
      <c r="B6" s="220" t="s">
        <v>26</v>
      </c>
      <c r="C6" s="230">
        <v>576622.4</v>
      </c>
      <c r="D6" s="230">
        <v>317229.69999999995</v>
      </c>
      <c r="E6" s="230">
        <v>165244.80000000002</v>
      </c>
      <c r="F6" s="230">
        <v>72492.100000000006</v>
      </c>
      <c r="G6" s="230">
        <v>21655.8</v>
      </c>
    </row>
    <row r="7" spans="1:7" ht="15" customHeight="1" x14ac:dyDescent="0.2">
      <c r="A7" s="242">
        <f t="shared" ref="A7:A27" si="0">A6+1</f>
        <v>3</v>
      </c>
      <c r="B7" s="218" t="s">
        <v>153</v>
      </c>
      <c r="C7" s="230">
        <v>616324</v>
      </c>
      <c r="D7" s="230">
        <v>27904</v>
      </c>
      <c r="E7" s="230">
        <v>490355</v>
      </c>
      <c r="F7" s="230">
        <v>97169</v>
      </c>
      <c r="G7" s="230">
        <v>896</v>
      </c>
    </row>
    <row r="8" spans="1:7" ht="15" customHeight="1" x14ac:dyDescent="0.2">
      <c r="A8" s="242">
        <f t="shared" si="0"/>
        <v>4</v>
      </c>
      <c r="B8" s="220" t="s">
        <v>150</v>
      </c>
      <c r="C8" s="230">
        <v>1583890</v>
      </c>
      <c r="D8" s="230">
        <v>74446.399999999994</v>
      </c>
      <c r="E8" s="230">
        <v>1085215.6000000001</v>
      </c>
      <c r="F8" s="230">
        <v>21816.1</v>
      </c>
      <c r="G8" s="230">
        <v>402411.9</v>
      </c>
    </row>
    <row r="9" spans="1:7" ht="15" customHeight="1" x14ac:dyDescent="0.2">
      <c r="A9" s="242">
        <f t="shared" si="0"/>
        <v>5</v>
      </c>
      <c r="B9" s="220" t="s">
        <v>7</v>
      </c>
      <c r="C9" s="230">
        <v>644686</v>
      </c>
      <c r="D9" s="230">
        <v>56867</v>
      </c>
      <c r="E9" s="230">
        <v>450493</v>
      </c>
      <c r="F9" s="230">
        <v>18856</v>
      </c>
      <c r="G9" s="230">
        <v>118470</v>
      </c>
    </row>
    <row r="10" spans="1:7" ht="15" customHeight="1" x14ac:dyDescent="0.2">
      <c r="A10" s="242">
        <f t="shared" si="0"/>
        <v>6</v>
      </c>
      <c r="B10" s="218" t="s">
        <v>56</v>
      </c>
      <c r="C10" s="230">
        <v>116621</v>
      </c>
      <c r="D10" s="230">
        <v>12.5</v>
      </c>
      <c r="E10" s="230">
        <v>116513</v>
      </c>
      <c r="F10" s="230">
        <v>95.5</v>
      </c>
      <c r="G10" s="230">
        <v>0</v>
      </c>
    </row>
    <row r="11" spans="1:7" ht="15" customHeight="1" x14ac:dyDescent="0.2">
      <c r="A11" s="242">
        <f t="shared" si="0"/>
        <v>7</v>
      </c>
      <c r="B11" s="218" t="s">
        <v>19</v>
      </c>
      <c r="C11" s="230">
        <v>81534.899999999994</v>
      </c>
      <c r="D11" s="230">
        <v>3181.7</v>
      </c>
      <c r="E11" s="230">
        <v>20170.900000000001</v>
      </c>
      <c r="F11" s="230">
        <v>13068.2</v>
      </c>
      <c r="G11" s="230">
        <v>45114.1</v>
      </c>
    </row>
    <row r="12" spans="1:7" ht="15" customHeight="1" x14ac:dyDescent="0.2">
      <c r="A12" s="242">
        <f t="shared" si="0"/>
        <v>8</v>
      </c>
      <c r="B12" s="220" t="s">
        <v>27</v>
      </c>
      <c r="C12" s="230">
        <v>261006.67882</v>
      </c>
      <c r="D12" s="230">
        <v>17184.244210000001</v>
      </c>
      <c r="E12" s="230">
        <v>13295.57955</v>
      </c>
      <c r="F12" s="230">
        <v>2295.3926700000002</v>
      </c>
      <c r="G12" s="230">
        <v>228231.46239</v>
      </c>
    </row>
    <row r="13" spans="1:7" ht="15" customHeight="1" x14ac:dyDescent="0.2">
      <c r="A13" s="242">
        <f t="shared" si="0"/>
        <v>9</v>
      </c>
      <c r="B13" s="220" t="s">
        <v>32</v>
      </c>
      <c r="C13" s="230">
        <v>23156.600000000002</v>
      </c>
      <c r="D13" s="230">
        <v>15314</v>
      </c>
      <c r="E13" s="230">
        <v>5647.9</v>
      </c>
      <c r="F13" s="230">
        <v>2187.6999999999998</v>
      </c>
      <c r="G13" s="230">
        <v>7</v>
      </c>
    </row>
    <row r="14" spans="1:7" ht="15" customHeight="1" x14ac:dyDescent="0.2">
      <c r="A14" s="242">
        <f t="shared" si="0"/>
        <v>10</v>
      </c>
      <c r="B14" s="218" t="s">
        <v>158</v>
      </c>
      <c r="C14" s="230">
        <v>32356</v>
      </c>
      <c r="D14" s="230">
        <v>23652.3</v>
      </c>
      <c r="E14" s="230">
        <v>1939.2</v>
      </c>
      <c r="F14" s="230">
        <v>3959.1</v>
      </c>
      <c r="G14" s="230">
        <v>2805.4</v>
      </c>
    </row>
    <row r="15" spans="1:7" ht="15" customHeight="1" x14ac:dyDescent="0.2">
      <c r="A15" s="242">
        <f t="shared" si="0"/>
        <v>11</v>
      </c>
      <c r="B15" s="218" t="s">
        <v>161</v>
      </c>
      <c r="C15" s="230">
        <v>4823.9000000000005</v>
      </c>
      <c r="D15" s="230">
        <v>267.55</v>
      </c>
      <c r="E15" s="230">
        <v>2592.65</v>
      </c>
      <c r="F15" s="230">
        <v>1963.7</v>
      </c>
      <c r="G15" s="230">
        <v>0</v>
      </c>
    </row>
    <row r="16" spans="1:7" ht="15" customHeight="1" x14ac:dyDescent="0.2">
      <c r="A16" s="242">
        <f t="shared" si="0"/>
        <v>12</v>
      </c>
      <c r="B16" s="220" t="s">
        <v>151</v>
      </c>
      <c r="C16" s="230">
        <v>252637.80000000002</v>
      </c>
      <c r="D16" s="230">
        <v>252502.39999999999</v>
      </c>
      <c r="E16" s="230">
        <v>120.7</v>
      </c>
      <c r="F16" s="230">
        <v>14.7</v>
      </c>
      <c r="G16" s="230">
        <v>0</v>
      </c>
    </row>
    <row r="17" spans="1:7" ht="15" customHeight="1" x14ac:dyDescent="0.2">
      <c r="A17" s="242">
        <f t="shared" si="0"/>
        <v>13</v>
      </c>
      <c r="B17" s="218" t="s">
        <v>35</v>
      </c>
      <c r="C17" s="230">
        <v>55806.6</v>
      </c>
      <c r="D17" s="230">
        <v>16364.7</v>
      </c>
      <c r="E17" s="230">
        <v>10497</v>
      </c>
      <c r="F17" s="230">
        <v>5414.9</v>
      </c>
      <c r="G17" s="230">
        <v>23530</v>
      </c>
    </row>
    <row r="18" spans="1:7" ht="15" customHeight="1" x14ac:dyDescent="0.2">
      <c r="A18" s="242">
        <f t="shared" si="0"/>
        <v>14</v>
      </c>
      <c r="B18" s="218" t="s">
        <v>42</v>
      </c>
      <c r="C18" s="230">
        <v>430228</v>
      </c>
      <c r="D18" s="230">
        <v>25460</v>
      </c>
      <c r="E18" s="230">
        <v>32917</v>
      </c>
      <c r="F18" s="230">
        <v>85740</v>
      </c>
      <c r="G18" s="230">
        <v>286111</v>
      </c>
    </row>
    <row r="19" spans="1:7" ht="15" customHeight="1" x14ac:dyDescent="0.2">
      <c r="A19" s="242">
        <f t="shared" si="0"/>
        <v>15</v>
      </c>
      <c r="B19" s="220" t="s">
        <v>154</v>
      </c>
      <c r="C19" s="230">
        <v>1287794.7627100002</v>
      </c>
      <c r="D19" s="230">
        <v>304060.82695000002</v>
      </c>
      <c r="E19" s="230">
        <v>506062.98454000009</v>
      </c>
      <c r="F19" s="230">
        <v>76748.877730000022</v>
      </c>
      <c r="G19" s="230">
        <v>400922.07348999992</v>
      </c>
    </row>
    <row r="20" spans="1:7" ht="15" customHeight="1" x14ac:dyDescent="0.2">
      <c r="A20" s="242">
        <f t="shared" si="0"/>
        <v>16</v>
      </c>
      <c r="B20" s="220" t="s">
        <v>10</v>
      </c>
      <c r="C20" s="230">
        <v>813355.79999999993</v>
      </c>
      <c r="D20" s="230">
        <v>367590.40000000002</v>
      </c>
      <c r="E20" s="230">
        <v>158318.79999999999</v>
      </c>
      <c r="F20" s="230">
        <v>8406.6</v>
      </c>
      <c r="G20" s="230">
        <v>279040</v>
      </c>
    </row>
    <row r="21" spans="1:7" ht="15" customHeight="1" x14ac:dyDescent="0.2">
      <c r="A21" s="242">
        <f t="shared" si="0"/>
        <v>17</v>
      </c>
      <c r="B21" s="220" t="s">
        <v>15</v>
      </c>
      <c r="C21" s="230">
        <v>204904</v>
      </c>
      <c r="D21" s="230">
        <v>26730</v>
      </c>
      <c r="E21" s="230">
        <v>80994</v>
      </c>
      <c r="F21" s="230">
        <v>6954</v>
      </c>
      <c r="G21" s="230">
        <v>90226</v>
      </c>
    </row>
    <row r="22" spans="1:7" ht="15" customHeight="1" x14ac:dyDescent="0.2">
      <c r="A22" s="242">
        <f t="shared" si="0"/>
        <v>18</v>
      </c>
      <c r="B22" s="218" t="s">
        <v>31</v>
      </c>
      <c r="C22" s="230">
        <v>59118</v>
      </c>
      <c r="D22" s="230">
        <v>58700.9</v>
      </c>
      <c r="E22" s="230">
        <v>212</v>
      </c>
      <c r="F22" s="230">
        <v>39.6</v>
      </c>
      <c r="G22" s="230">
        <v>165.5</v>
      </c>
    </row>
    <row r="23" spans="1:7" ht="15" customHeight="1" x14ac:dyDescent="0.2">
      <c r="A23" s="242">
        <f t="shared" si="0"/>
        <v>19</v>
      </c>
      <c r="B23" s="218" t="s">
        <v>159</v>
      </c>
      <c r="C23" s="230">
        <v>13360.7</v>
      </c>
      <c r="D23" s="230">
        <v>2152.1</v>
      </c>
      <c r="E23" s="230">
        <v>4035.4</v>
      </c>
      <c r="F23" s="230">
        <v>111.2</v>
      </c>
      <c r="G23" s="230">
        <v>7062</v>
      </c>
    </row>
    <row r="24" spans="1:7" ht="15" customHeight="1" x14ac:dyDescent="0.2">
      <c r="A24" s="242">
        <f t="shared" si="0"/>
        <v>20</v>
      </c>
      <c r="B24" s="220" t="s">
        <v>24</v>
      </c>
      <c r="C24" s="230">
        <v>104645</v>
      </c>
      <c r="D24" s="230">
        <v>45584.5</v>
      </c>
      <c r="E24" s="230">
        <v>55360.4</v>
      </c>
      <c r="F24" s="230">
        <v>597.1</v>
      </c>
      <c r="G24" s="230">
        <v>3103</v>
      </c>
    </row>
    <row r="25" spans="1:7" ht="15" customHeight="1" x14ac:dyDescent="0.2">
      <c r="A25" s="242">
        <f t="shared" si="0"/>
        <v>21</v>
      </c>
      <c r="B25" s="218" t="s">
        <v>152</v>
      </c>
      <c r="C25" s="230">
        <v>71120.899999999994</v>
      </c>
      <c r="D25" s="230">
        <v>56011.1</v>
      </c>
      <c r="E25" s="230">
        <v>14040.9</v>
      </c>
      <c r="F25" s="230">
        <v>731.9</v>
      </c>
      <c r="G25" s="230">
        <v>336.99999999999994</v>
      </c>
    </row>
    <row r="26" spans="1:7" ht="15" customHeight="1" x14ac:dyDescent="0.2">
      <c r="A26" s="242">
        <f t="shared" si="0"/>
        <v>22</v>
      </c>
      <c r="B26" s="220" t="s">
        <v>11</v>
      </c>
      <c r="C26" s="230">
        <v>1702912.0000000002</v>
      </c>
      <c r="D26" s="230">
        <v>273783.40000000002</v>
      </c>
      <c r="E26" s="230">
        <v>1185949.4000000001</v>
      </c>
      <c r="F26" s="230">
        <v>69540.2</v>
      </c>
      <c r="G26" s="230">
        <v>173639.00000000003</v>
      </c>
    </row>
    <row r="27" spans="1:7" ht="15" customHeight="1" x14ac:dyDescent="0.2">
      <c r="A27" s="242">
        <f t="shared" si="0"/>
        <v>23</v>
      </c>
      <c r="B27" s="220" t="s">
        <v>160</v>
      </c>
      <c r="C27" s="230">
        <v>28122.2</v>
      </c>
      <c r="D27" s="230">
        <v>5864.2999999999993</v>
      </c>
      <c r="E27" s="230">
        <v>3818.2000000000003</v>
      </c>
      <c r="F27" s="230">
        <v>230.20000000000002</v>
      </c>
      <c r="G27" s="230">
        <v>18209.5</v>
      </c>
    </row>
    <row r="28" spans="1:7" ht="15" customHeight="1" x14ac:dyDescent="0.2">
      <c r="A28" s="265" t="s">
        <v>40</v>
      </c>
      <c r="B28" s="265"/>
      <c r="C28" s="222">
        <f>SUM(C5:C27)</f>
        <v>8978936.9415300004</v>
      </c>
      <c r="D28" s="222">
        <f>SUM(D5:D27)</f>
        <v>1971376.6211599999</v>
      </c>
      <c r="E28" s="222">
        <f>SUM(E5:E27)</f>
        <v>4416607.6140900003</v>
      </c>
      <c r="F28" s="222">
        <f>SUM(F5:F27)</f>
        <v>488773.67040000006</v>
      </c>
      <c r="G28" s="222">
        <f>SUM(G5:G27)</f>
        <v>2102179.0358799999</v>
      </c>
    </row>
    <row r="29" spans="1:7" ht="15" customHeight="1" x14ac:dyDescent="0.25">
      <c r="A29" s="195"/>
      <c r="B29" s="201"/>
      <c r="C29" s="201"/>
      <c r="D29" s="201"/>
      <c r="E29" s="201"/>
      <c r="F29" s="201"/>
      <c r="G29" s="201"/>
    </row>
    <row r="30" spans="1:7" ht="15" customHeight="1" x14ac:dyDescent="0.25">
      <c r="A30" s="195"/>
      <c r="B30" s="201"/>
      <c r="C30" s="201"/>
      <c r="D30" s="201"/>
      <c r="E30" s="201"/>
      <c r="F30" s="201"/>
      <c r="G30" s="201"/>
    </row>
    <row r="31" spans="1:7" ht="15" customHeight="1" x14ac:dyDescent="0.25">
      <c r="A31" s="195"/>
      <c r="B31" s="201"/>
      <c r="C31" s="201"/>
      <c r="D31" s="201"/>
      <c r="E31" s="201"/>
      <c r="F31" s="201"/>
      <c r="G31" s="201"/>
    </row>
    <row r="32" spans="1:7" ht="15" customHeight="1" x14ac:dyDescent="0.25">
      <c r="A32" s="195"/>
      <c r="B32" s="201"/>
      <c r="C32" s="201"/>
      <c r="D32" s="201"/>
      <c r="E32" s="201"/>
      <c r="F32" s="201"/>
      <c r="G32" s="201"/>
    </row>
    <row r="33" spans="1:7" ht="15" customHeight="1" x14ac:dyDescent="0.25">
      <c r="A33" s="195"/>
      <c r="B33" s="201"/>
      <c r="C33" s="201"/>
      <c r="D33" s="201"/>
      <c r="E33" s="201"/>
      <c r="F33" s="201"/>
      <c r="G33" s="201"/>
    </row>
    <row r="34" spans="1:7" ht="15" customHeight="1" x14ac:dyDescent="0.25">
      <c r="A34" s="195"/>
      <c r="B34" s="201"/>
      <c r="C34" s="201"/>
      <c r="D34" s="201"/>
      <c r="E34" s="209"/>
      <c r="F34" s="201"/>
      <c r="G34" s="201"/>
    </row>
    <row r="35" spans="1:7" ht="15" customHeight="1" x14ac:dyDescent="0.25">
      <c r="A35" s="195"/>
      <c r="B35" s="201"/>
      <c r="C35" s="201"/>
      <c r="D35" s="201"/>
      <c r="E35" s="201"/>
      <c r="F35" s="201"/>
      <c r="G35" s="201"/>
    </row>
    <row r="36" spans="1:7" ht="15" customHeight="1" x14ac:dyDescent="0.25">
      <c r="A36" s="195"/>
      <c r="B36" s="201"/>
      <c r="C36" s="201"/>
      <c r="D36" s="201"/>
      <c r="E36" s="201"/>
      <c r="F36" s="201"/>
      <c r="G36" s="201"/>
    </row>
    <row r="37" spans="1:7" ht="15" customHeight="1" x14ac:dyDescent="0.25">
      <c r="A37" s="195"/>
      <c r="B37" s="201"/>
      <c r="C37" s="201"/>
      <c r="D37" s="201"/>
      <c r="E37" s="201"/>
      <c r="F37" s="201"/>
      <c r="G37" s="201"/>
    </row>
    <row r="38" spans="1:7" ht="15" customHeight="1" x14ac:dyDescent="0.25">
      <c r="A38" s="195"/>
      <c r="B38" s="201"/>
      <c r="C38" s="201"/>
      <c r="D38" s="201"/>
      <c r="E38" s="201"/>
      <c r="F38" s="201"/>
      <c r="G38" s="201"/>
    </row>
    <row r="39" spans="1:7" ht="15" customHeight="1" x14ac:dyDescent="0.25">
      <c r="A39" s="195"/>
      <c r="B39" s="201"/>
      <c r="C39" s="201"/>
      <c r="D39" s="201"/>
      <c r="E39" s="201"/>
      <c r="F39" s="201"/>
      <c r="G39" s="201"/>
    </row>
    <row r="40" spans="1:7" ht="15" customHeight="1" x14ac:dyDescent="0.25">
      <c r="A40" s="195"/>
      <c r="B40" s="201"/>
      <c r="C40" s="201"/>
      <c r="D40" s="201"/>
      <c r="E40" s="201"/>
      <c r="F40" s="201"/>
      <c r="G40" s="201"/>
    </row>
    <row r="41" spans="1:7" ht="15" customHeight="1" x14ac:dyDescent="0.25">
      <c r="A41" s="195"/>
      <c r="B41" s="201"/>
      <c r="C41" s="201"/>
      <c r="D41" s="201"/>
      <c r="E41" s="201"/>
      <c r="F41" s="201"/>
      <c r="G41" s="201"/>
    </row>
    <row r="42" spans="1:7" ht="15" customHeight="1" x14ac:dyDescent="0.25">
      <c r="A42" s="195"/>
      <c r="B42" s="201"/>
      <c r="C42" s="201"/>
      <c r="D42" s="201"/>
      <c r="E42" s="201"/>
      <c r="F42" s="201"/>
      <c r="G42" s="201"/>
    </row>
    <row r="43" spans="1:7" ht="15" customHeight="1" x14ac:dyDescent="0.25">
      <c r="A43" s="195"/>
      <c r="B43" s="201"/>
      <c r="C43" s="201"/>
      <c r="D43" s="201"/>
      <c r="E43" s="201"/>
      <c r="F43" s="201"/>
      <c r="G43" s="201"/>
    </row>
    <row r="44" spans="1:7" ht="15" customHeight="1" x14ac:dyDescent="0.25">
      <c r="A44" s="195"/>
      <c r="B44" s="201"/>
      <c r="C44" s="201"/>
      <c r="D44" s="201"/>
      <c r="E44" s="201"/>
      <c r="F44" s="201"/>
      <c r="G44" s="201"/>
    </row>
    <row r="45" spans="1:7" ht="15" customHeight="1" x14ac:dyDescent="0.25">
      <c r="A45" s="195"/>
      <c r="B45" s="201"/>
      <c r="C45" s="201"/>
      <c r="D45" s="201"/>
      <c r="E45" s="201"/>
      <c r="F45" s="201"/>
      <c r="G45" s="201"/>
    </row>
    <row r="46" spans="1:7" ht="15" customHeight="1" x14ac:dyDescent="0.25">
      <c r="A46" s="195"/>
      <c r="B46" s="201"/>
      <c r="C46" s="201"/>
      <c r="D46" s="201"/>
      <c r="E46" s="201"/>
      <c r="F46" s="201"/>
      <c r="G46" s="201"/>
    </row>
    <row r="47" spans="1:7" ht="15" customHeight="1" x14ac:dyDescent="0.25">
      <c r="A47" s="195"/>
      <c r="B47" s="201"/>
      <c r="C47" s="201"/>
      <c r="D47" s="201"/>
      <c r="E47" s="201"/>
      <c r="F47" s="201"/>
      <c r="G47" s="201"/>
    </row>
    <row r="48" spans="1:7" ht="15" customHeight="1" x14ac:dyDescent="0.25">
      <c r="A48" s="195"/>
      <c r="B48" s="201"/>
      <c r="C48" s="201"/>
      <c r="D48" s="201"/>
      <c r="E48" s="201"/>
      <c r="F48" s="201"/>
      <c r="G48" s="201"/>
    </row>
    <row r="49" spans="1:7" ht="15" customHeight="1" x14ac:dyDescent="0.25">
      <c r="A49" s="195"/>
      <c r="B49" s="201"/>
      <c r="C49" s="201"/>
      <c r="D49" s="201"/>
      <c r="E49" s="201"/>
      <c r="F49" s="201"/>
      <c r="G49" s="201"/>
    </row>
    <row r="50" spans="1:7" ht="15" customHeight="1" x14ac:dyDescent="0.25">
      <c r="A50" s="195"/>
      <c r="B50" s="201"/>
      <c r="C50" s="201"/>
      <c r="D50" s="201"/>
      <c r="E50" s="201"/>
      <c r="F50" s="201"/>
      <c r="G50" s="201"/>
    </row>
    <row r="51" spans="1:7" ht="15" customHeight="1" x14ac:dyDescent="0.25">
      <c r="A51" s="195"/>
      <c r="B51" s="201"/>
      <c r="C51" s="201"/>
      <c r="D51" s="201"/>
      <c r="E51" s="201"/>
      <c r="F51" s="201"/>
      <c r="G51" s="201"/>
    </row>
    <row r="52" spans="1:7" ht="15" customHeight="1" x14ac:dyDescent="0.25">
      <c r="A52" s="195"/>
      <c r="B52" s="201"/>
      <c r="C52" s="201"/>
      <c r="D52" s="201"/>
      <c r="E52" s="201"/>
      <c r="F52" s="201"/>
      <c r="G52" s="201"/>
    </row>
    <row r="53" spans="1:7" ht="15" customHeight="1" x14ac:dyDescent="0.25">
      <c r="A53" s="195"/>
      <c r="B53" s="201"/>
      <c r="C53" s="201"/>
      <c r="D53" s="201"/>
      <c r="E53" s="201"/>
      <c r="F53" s="201"/>
      <c r="G53" s="201"/>
    </row>
    <row r="54" spans="1:7" ht="15" customHeight="1" x14ac:dyDescent="0.25">
      <c r="A54" s="195"/>
      <c r="B54" s="201"/>
      <c r="C54" s="201"/>
      <c r="D54" s="201"/>
      <c r="E54" s="201"/>
      <c r="F54" s="201"/>
      <c r="G54" s="201"/>
    </row>
    <row r="55" spans="1:7" ht="15" customHeight="1" x14ac:dyDescent="0.25">
      <c r="A55" s="195"/>
      <c r="B55" s="201"/>
      <c r="C55" s="201"/>
      <c r="D55" s="201"/>
      <c r="E55" s="201"/>
      <c r="F55" s="201"/>
      <c r="G55" s="201"/>
    </row>
    <row r="56" spans="1:7" ht="15" customHeight="1" x14ac:dyDescent="0.25">
      <c r="A56" s="195"/>
      <c r="B56" s="201"/>
      <c r="C56" s="201"/>
      <c r="D56" s="201"/>
      <c r="E56" s="201"/>
      <c r="F56" s="201"/>
      <c r="G56" s="201"/>
    </row>
    <row r="57" spans="1:7" ht="15" customHeight="1" x14ac:dyDescent="0.25">
      <c r="A57" s="195"/>
      <c r="B57" s="201"/>
      <c r="C57" s="201"/>
      <c r="D57" s="201"/>
      <c r="E57" s="201"/>
      <c r="F57" s="201"/>
      <c r="G57" s="201"/>
    </row>
    <row r="58" spans="1:7" ht="15" customHeight="1" x14ac:dyDescent="0.25">
      <c r="A58" s="195"/>
      <c r="B58" s="201"/>
      <c r="C58" s="201"/>
      <c r="D58" s="201"/>
      <c r="E58" s="201"/>
      <c r="F58" s="201"/>
      <c r="G58" s="201"/>
    </row>
    <row r="59" spans="1:7" ht="15" customHeight="1" x14ac:dyDescent="0.25">
      <c r="A59" s="195"/>
      <c r="B59" s="201"/>
      <c r="C59" s="201"/>
      <c r="D59" s="201"/>
      <c r="E59" s="201"/>
      <c r="F59" s="201"/>
      <c r="G59" s="201"/>
    </row>
    <row r="60" spans="1:7" ht="15" customHeight="1" x14ac:dyDescent="0.25">
      <c r="A60" s="195"/>
      <c r="B60" s="201"/>
      <c r="C60" s="201"/>
      <c r="D60" s="201"/>
      <c r="E60" s="201"/>
      <c r="F60" s="201"/>
      <c r="G60" s="201"/>
    </row>
    <row r="61" spans="1:7" ht="15" customHeight="1" x14ac:dyDescent="0.25">
      <c r="A61" s="195"/>
      <c r="B61" s="201"/>
      <c r="C61" s="201"/>
      <c r="D61" s="201"/>
      <c r="E61" s="201"/>
      <c r="F61" s="201"/>
      <c r="G61" s="201"/>
    </row>
    <row r="62" spans="1:7" ht="15" customHeight="1" x14ac:dyDescent="0.25">
      <c r="A62" s="195"/>
      <c r="B62" s="201"/>
      <c r="C62" s="201"/>
      <c r="D62" s="201"/>
      <c r="E62" s="201"/>
      <c r="F62" s="201"/>
      <c r="G62" s="201"/>
    </row>
    <row r="63" spans="1:7" ht="15" customHeight="1" x14ac:dyDescent="0.25">
      <c r="A63" s="195"/>
      <c r="B63" s="201"/>
      <c r="C63" s="201"/>
      <c r="D63" s="201"/>
      <c r="E63" s="201"/>
      <c r="F63" s="201"/>
      <c r="G63" s="201"/>
    </row>
    <row r="64" spans="1:7" ht="15" customHeight="1" x14ac:dyDescent="0.25">
      <c r="A64" s="195"/>
      <c r="B64" s="201"/>
      <c r="C64" s="201"/>
      <c r="D64" s="201"/>
      <c r="E64" s="201"/>
      <c r="F64" s="201"/>
      <c r="G64" s="201"/>
    </row>
    <row r="65" spans="1:7" ht="15" customHeight="1" x14ac:dyDescent="0.25">
      <c r="A65" s="195"/>
      <c r="B65" s="201"/>
      <c r="C65" s="201"/>
      <c r="D65" s="201"/>
      <c r="E65" s="201"/>
      <c r="F65" s="201"/>
      <c r="G65" s="201"/>
    </row>
    <row r="66" spans="1:7" ht="15" customHeight="1" x14ac:dyDescent="0.25">
      <c r="A66" s="195"/>
      <c r="B66" s="201"/>
      <c r="C66" s="201"/>
      <c r="D66" s="201"/>
      <c r="E66" s="201"/>
      <c r="F66" s="201"/>
      <c r="G66" s="201"/>
    </row>
    <row r="67" spans="1:7" ht="15" customHeight="1" x14ac:dyDescent="0.25">
      <c r="A67" s="195"/>
      <c r="B67" s="201"/>
      <c r="C67" s="201"/>
      <c r="D67" s="201"/>
      <c r="E67" s="201"/>
      <c r="F67" s="201"/>
      <c r="G67" s="201"/>
    </row>
    <row r="68" spans="1:7" ht="15" customHeight="1" x14ac:dyDescent="0.25">
      <c r="A68" s="195"/>
      <c r="B68" s="201"/>
      <c r="C68" s="201"/>
      <c r="D68" s="201"/>
      <c r="E68" s="201"/>
      <c r="F68" s="201"/>
      <c r="G68" s="201"/>
    </row>
    <row r="69" spans="1:7" ht="15" customHeight="1" x14ac:dyDescent="0.25">
      <c r="A69" s="195"/>
      <c r="B69" s="201"/>
      <c r="C69" s="201"/>
      <c r="D69" s="201"/>
      <c r="E69" s="201"/>
      <c r="F69" s="201"/>
      <c r="G69" s="201"/>
    </row>
    <row r="70" spans="1:7" ht="15" customHeight="1" x14ac:dyDescent="0.25">
      <c r="A70" s="195"/>
      <c r="B70" s="201"/>
      <c r="C70" s="201"/>
      <c r="D70" s="201"/>
      <c r="E70" s="201"/>
      <c r="F70" s="201"/>
      <c r="G70" s="201"/>
    </row>
    <row r="71" spans="1:7" ht="15" customHeight="1" x14ac:dyDescent="0.25">
      <c r="A71" s="195"/>
      <c r="B71" s="201"/>
      <c r="C71" s="201"/>
      <c r="D71" s="201"/>
      <c r="E71" s="201"/>
      <c r="F71" s="201"/>
      <c r="G71" s="201"/>
    </row>
    <row r="72" spans="1:7" ht="15" customHeight="1" x14ac:dyDescent="0.25">
      <c r="A72" s="195"/>
      <c r="B72" s="201"/>
      <c r="C72" s="201"/>
      <c r="D72" s="201"/>
      <c r="E72" s="201"/>
      <c r="F72" s="201"/>
      <c r="G72" s="201"/>
    </row>
    <row r="73" spans="1:7" ht="15" customHeight="1" x14ac:dyDescent="0.25">
      <c r="A73" s="195"/>
      <c r="B73" s="201"/>
      <c r="C73" s="201"/>
      <c r="D73" s="201"/>
      <c r="E73" s="201"/>
      <c r="F73" s="201"/>
      <c r="G73" s="201"/>
    </row>
    <row r="74" spans="1:7" ht="15" customHeight="1" x14ac:dyDescent="0.25">
      <c r="A74" s="195"/>
      <c r="B74" s="201"/>
      <c r="C74" s="201"/>
      <c r="D74" s="201"/>
      <c r="E74" s="201"/>
      <c r="F74" s="201"/>
      <c r="G74" s="201"/>
    </row>
    <row r="75" spans="1:7" ht="15" customHeight="1" x14ac:dyDescent="0.25">
      <c r="A75" s="195"/>
      <c r="B75" s="201"/>
      <c r="C75" s="201"/>
      <c r="D75" s="201"/>
      <c r="E75" s="201"/>
      <c r="F75" s="201"/>
      <c r="G75" s="201"/>
    </row>
    <row r="76" spans="1:7" ht="15" customHeight="1" x14ac:dyDescent="0.25">
      <c r="A76" s="195"/>
      <c r="B76" s="201"/>
      <c r="C76" s="201"/>
      <c r="D76" s="201"/>
      <c r="E76" s="201"/>
      <c r="F76" s="201"/>
      <c r="G76" s="201"/>
    </row>
    <row r="77" spans="1:7" ht="15" customHeight="1" x14ac:dyDescent="0.25">
      <c r="A77" s="195"/>
      <c r="B77" s="201"/>
      <c r="C77" s="201"/>
      <c r="D77" s="201"/>
      <c r="E77" s="201"/>
      <c r="F77" s="201"/>
      <c r="G77" s="201"/>
    </row>
    <row r="78" spans="1:7" ht="15" customHeight="1" x14ac:dyDescent="0.25">
      <c r="A78" s="195"/>
      <c r="B78" s="201"/>
      <c r="C78" s="201"/>
      <c r="D78" s="201"/>
      <c r="E78" s="201"/>
      <c r="F78" s="201"/>
      <c r="G78" s="201"/>
    </row>
    <row r="79" spans="1:7" ht="15" customHeight="1" x14ac:dyDescent="0.25">
      <c r="A79" s="195"/>
      <c r="B79" s="201"/>
      <c r="C79" s="201"/>
      <c r="D79" s="201"/>
      <c r="E79" s="201"/>
      <c r="F79" s="201"/>
      <c r="G79" s="201"/>
    </row>
    <row r="80" spans="1:7" ht="15" customHeight="1" x14ac:dyDescent="0.25">
      <c r="A80" s="195"/>
      <c r="B80" s="201"/>
      <c r="C80" s="201"/>
      <c r="D80" s="201"/>
      <c r="E80" s="201"/>
      <c r="F80" s="201"/>
      <c r="G80" s="201"/>
    </row>
    <row r="81" spans="1:7" ht="15" customHeight="1" x14ac:dyDescent="0.25">
      <c r="A81" s="195"/>
      <c r="B81" s="201"/>
      <c r="C81" s="201"/>
      <c r="D81" s="201"/>
      <c r="E81" s="201"/>
      <c r="F81" s="201"/>
      <c r="G81" s="201"/>
    </row>
    <row r="82" spans="1:7" ht="15" customHeight="1" x14ac:dyDescent="0.25">
      <c r="A82" s="195"/>
      <c r="B82" s="201"/>
      <c r="C82" s="201"/>
      <c r="D82" s="201"/>
      <c r="E82" s="201"/>
      <c r="F82" s="201"/>
      <c r="G82" s="201"/>
    </row>
    <row r="83" spans="1:7" ht="15" customHeight="1" x14ac:dyDescent="0.25">
      <c r="A83" s="195"/>
      <c r="B83" s="201"/>
      <c r="C83" s="201"/>
      <c r="D83" s="201"/>
      <c r="E83" s="201"/>
      <c r="F83" s="201"/>
      <c r="G83" s="201"/>
    </row>
    <row r="84" spans="1:7" ht="15" customHeight="1" x14ac:dyDescent="0.25">
      <c r="A84" s="195"/>
      <c r="B84" s="201"/>
      <c r="C84" s="201"/>
      <c r="D84" s="201"/>
      <c r="E84" s="201"/>
      <c r="F84" s="201"/>
      <c r="G84" s="201"/>
    </row>
    <row r="85" spans="1:7" ht="15" customHeight="1" x14ac:dyDescent="0.25">
      <c r="A85" s="195"/>
      <c r="B85" s="201"/>
      <c r="C85" s="201"/>
      <c r="D85" s="201"/>
      <c r="E85" s="201"/>
      <c r="F85" s="201"/>
      <c r="G85" s="201"/>
    </row>
    <row r="86" spans="1:7" ht="15" customHeight="1" x14ac:dyDescent="0.25">
      <c r="A86" s="195"/>
      <c r="B86" s="201"/>
      <c r="C86" s="201"/>
      <c r="D86" s="201"/>
      <c r="E86" s="201"/>
      <c r="F86" s="201"/>
      <c r="G86" s="201"/>
    </row>
    <row r="87" spans="1:7" ht="15" customHeight="1" x14ac:dyDescent="0.25">
      <c r="A87" s="195"/>
      <c r="B87" s="201"/>
      <c r="C87" s="201"/>
      <c r="D87" s="201"/>
      <c r="E87" s="201"/>
      <c r="F87" s="201"/>
      <c r="G87" s="201"/>
    </row>
    <row r="88" spans="1:7" ht="15" customHeight="1" x14ac:dyDescent="0.25">
      <c r="A88" s="195"/>
      <c r="B88" s="201"/>
      <c r="C88" s="201"/>
      <c r="D88" s="201"/>
      <c r="E88" s="201"/>
      <c r="F88" s="201"/>
      <c r="G88" s="201"/>
    </row>
    <row r="89" spans="1:7" ht="15" customHeight="1" x14ac:dyDescent="0.25">
      <c r="A89" s="195"/>
      <c r="B89" s="201"/>
      <c r="C89" s="201"/>
      <c r="D89" s="201"/>
      <c r="E89" s="201"/>
      <c r="F89" s="201"/>
      <c r="G89" s="201"/>
    </row>
    <row r="90" spans="1:7" ht="15" customHeight="1" x14ac:dyDescent="0.25">
      <c r="A90" s="195"/>
      <c r="B90" s="201"/>
      <c r="C90" s="201"/>
      <c r="D90" s="201"/>
      <c r="E90" s="201"/>
      <c r="F90" s="201"/>
      <c r="G90" s="201"/>
    </row>
    <row r="91" spans="1:7" ht="15" customHeight="1" x14ac:dyDescent="0.25">
      <c r="A91" s="195"/>
      <c r="B91" s="201"/>
      <c r="C91" s="201"/>
      <c r="D91" s="201"/>
      <c r="E91" s="201"/>
      <c r="F91" s="201"/>
      <c r="G91" s="201"/>
    </row>
    <row r="92" spans="1:7" ht="15" customHeight="1" x14ac:dyDescent="0.25">
      <c r="A92" s="195"/>
      <c r="B92" s="201"/>
      <c r="C92" s="201"/>
      <c r="D92" s="201"/>
      <c r="E92" s="201"/>
      <c r="F92" s="201"/>
      <c r="G92" s="201"/>
    </row>
    <row r="93" spans="1:7" ht="15" customHeight="1" x14ac:dyDescent="0.25">
      <c r="A93" s="195"/>
      <c r="B93" s="201"/>
      <c r="C93" s="201"/>
      <c r="D93" s="201"/>
      <c r="E93" s="201"/>
      <c r="F93" s="201"/>
      <c r="G93" s="201"/>
    </row>
    <row r="94" spans="1:7" ht="15" customHeight="1" x14ac:dyDescent="0.25">
      <c r="A94" s="195"/>
      <c r="B94" s="201"/>
      <c r="C94" s="201"/>
      <c r="D94" s="201"/>
      <c r="E94" s="201"/>
      <c r="F94" s="201"/>
      <c r="G94" s="201"/>
    </row>
    <row r="95" spans="1:7" ht="15" customHeight="1" x14ac:dyDescent="0.25">
      <c r="A95" s="195"/>
      <c r="B95" s="201"/>
      <c r="C95" s="201"/>
      <c r="D95" s="201"/>
      <c r="E95" s="201"/>
      <c r="F95" s="201"/>
      <c r="G95" s="201"/>
    </row>
    <row r="96" spans="1:7" ht="15" customHeight="1" x14ac:dyDescent="0.25">
      <c r="A96" s="195"/>
      <c r="B96" s="201"/>
      <c r="C96" s="201"/>
      <c r="D96" s="201"/>
      <c r="E96" s="201"/>
      <c r="F96" s="201"/>
      <c r="G96" s="201"/>
    </row>
    <row r="97" spans="1:7" ht="15" customHeight="1" x14ac:dyDescent="0.25">
      <c r="A97" s="195"/>
      <c r="B97" s="201"/>
      <c r="C97" s="201"/>
      <c r="D97" s="201"/>
      <c r="E97" s="201"/>
      <c r="F97" s="201"/>
      <c r="G97" s="201"/>
    </row>
    <row r="98" spans="1:7" ht="15" customHeight="1" x14ac:dyDescent="0.25">
      <c r="A98" s="195"/>
      <c r="B98" s="201"/>
      <c r="C98" s="201"/>
      <c r="D98" s="201"/>
      <c r="E98" s="201"/>
      <c r="F98" s="201"/>
      <c r="G98" s="201"/>
    </row>
    <row r="99" spans="1:7" ht="15" customHeight="1" x14ac:dyDescent="0.25">
      <c r="A99" s="195"/>
      <c r="B99" s="201"/>
      <c r="C99" s="201"/>
      <c r="D99" s="201"/>
      <c r="E99" s="201"/>
      <c r="F99" s="201"/>
      <c r="G99" s="201"/>
    </row>
    <row r="100" spans="1:7" ht="15" customHeight="1" x14ac:dyDescent="0.25">
      <c r="A100" s="195"/>
      <c r="B100" s="201"/>
      <c r="C100" s="201"/>
      <c r="D100" s="201"/>
      <c r="E100" s="201"/>
      <c r="F100" s="201"/>
      <c r="G100" s="201"/>
    </row>
    <row r="101" spans="1:7" ht="15" customHeight="1" x14ac:dyDescent="0.25">
      <c r="A101" s="195"/>
      <c r="B101" s="201"/>
      <c r="C101" s="201"/>
      <c r="D101" s="201"/>
      <c r="E101" s="201"/>
      <c r="F101" s="201"/>
      <c r="G101" s="201"/>
    </row>
    <row r="102" spans="1:7" ht="15" customHeight="1" x14ac:dyDescent="0.25">
      <c r="A102" s="195"/>
      <c r="B102" s="201"/>
      <c r="C102" s="201"/>
      <c r="D102" s="201"/>
      <c r="E102" s="201"/>
      <c r="F102" s="201"/>
      <c r="G102" s="201"/>
    </row>
    <row r="103" spans="1:7" ht="15" customHeight="1" x14ac:dyDescent="0.25">
      <c r="A103" s="195"/>
      <c r="B103" s="201"/>
      <c r="C103" s="201"/>
      <c r="D103" s="201"/>
      <c r="E103" s="201"/>
      <c r="F103" s="201"/>
      <c r="G103" s="201"/>
    </row>
    <row r="104" spans="1:7" ht="15" customHeight="1" x14ac:dyDescent="0.25">
      <c r="A104" s="195"/>
      <c r="B104" s="201"/>
      <c r="C104" s="201"/>
      <c r="D104" s="201"/>
      <c r="E104" s="201"/>
      <c r="F104" s="201"/>
      <c r="G104" s="201"/>
    </row>
    <row r="105" spans="1:7" ht="15" customHeight="1" x14ac:dyDescent="0.25">
      <c r="A105" s="195"/>
      <c r="B105" s="201"/>
      <c r="C105" s="201"/>
      <c r="D105" s="201"/>
      <c r="E105" s="201"/>
      <c r="F105" s="201"/>
      <c r="G105" s="201"/>
    </row>
    <row r="106" spans="1:7" ht="15" customHeight="1" x14ac:dyDescent="0.25">
      <c r="A106" s="195"/>
      <c r="B106" s="201"/>
      <c r="C106" s="201"/>
      <c r="D106" s="201"/>
      <c r="E106" s="201"/>
      <c r="F106" s="201"/>
      <c r="G106" s="201"/>
    </row>
    <row r="107" spans="1:7" ht="13.5" x14ac:dyDescent="0.25">
      <c r="A107" s="195"/>
      <c r="B107" s="201"/>
      <c r="C107" s="201"/>
      <c r="D107" s="201"/>
      <c r="E107" s="201"/>
      <c r="F107" s="201"/>
      <c r="G107" s="201"/>
    </row>
    <row r="108" spans="1:7" ht="13.5" x14ac:dyDescent="0.25">
      <c r="A108" s="195"/>
      <c r="B108" s="201"/>
      <c r="C108" s="201"/>
      <c r="D108" s="201"/>
      <c r="E108" s="201"/>
      <c r="F108" s="201"/>
      <c r="G108" s="201"/>
    </row>
    <row r="109" spans="1:7" ht="13.5" x14ac:dyDescent="0.25">
      <c r="A109" s="195"/>
      <c r="B109" s="201"/>
      <c r="C109" s="201"/>
      <c r="D109" s="201"/>
      <c r="E109" s="201"/>
      <c r="F109" s="201"/>
      <c r="G109" s="201"/>
    </row>
    <row r="110" spans="1:7" ht="13.5" x14ac:dyDescent="0.25">
      <c r="A110" s="195"/>
      <c r="B110" s="201"/>
      <c r="C110" s="201"/>
      <c r="D110" s="201"/>
      <c r="E110" s="201"/>
      <c r="F110" s="201"/>
      <c r="G110" s="201"/>
    </row>
    <row r="111" spans="1:7" ht="13.5" x14ac:dyDescent="0.25">
      <c r="A111" s="195"/>
      <c r="B111" s="201"/>
      <c r="C111" s="201"/>
      <c r="D111" s="201"/>
      <c r="E111" s="201"/>
      <c r="F111" s="201"/>
      <c r="G111" s="201"/>
    </row>
    <row r="112" spans="1:7" ht="13.5" x14ac:dyDescent="0.25">
      <c r="A112" s="195"/>
      <c r="B112" s="201"/>
      <c r="C112" s="201"/>
      <c r="D112" s="201"/>
      <c r="E112" s="201"/>
      <c r="F112" s="201"/>
      <c r="G112" s="201"/>
    </row>
    <row r="113" spans="1:7" ht="13.5" x14ac:dyDescent="0.25">
      <c r="A113" s="195"/>
      <c r="B113" s="201"/>
      <c r="C113" s="201"/>
      <c r="D113" s="201"/>
      <c r="E113" s="201"/>
      <c r="F113" s="201"/>
      <c r="G113" s="201"/>
    </row>
    <row r="114" spans="1:7" ht="13.5" x14ac:dyDescent="0.25">
      <c r="A114" s="195"/>
      <c r="B114" s="201"/>
      <c r="C114" s="201"/>
      <c r="D114" s="201"/>
      <c r="E114" s="201"/>
      <c r="F114" s="201"/>
      <c r="G114" s="201"/>
    </row>
    <row r="115" spans="1:7" ht="13.5" x14ac:dyDescent="0.25">
      <c r="A115" s="195"/>
      <c r="B115" s="201"/>
      <c r="C115" s="201"/>
      <c r="D115" s="201"/>
      <c r="E115" s="201"/>
      <c r="F115" s="201"/>
      <c r="G115" s="201"/>
    </row>
    <row r="116" spans="1:7" ht="13.5" x14ac:dyDescent="0.25">
      <c r="A116" s="195"/>
      <c r="B116" s="201"/>
      <c r="C116" s="201"/>
      <c r="D116" s="201"/>
      <c r="E116" s="201"/>
      <c r="F116" s="201"/>
      <c r="G116" s="201"/>
    </row>
    <row r="117" spans="1:7" ht="13.5" x14ac:dyDescent="0.25">
      <c r="A117" s="195"/>
      <c r="B117" s="201"/>
      <c r="C117" s="201"/>
      <c r="D117" s="201"/>
      <c r="E117" s="201"/>
      <c r="F117" s="201"/>
      <c r="G117" s="201"/>
    </row>
    <row r="118" spans="1:7" ht="13.5" x14ac:dyDescent="0.25">
      <c r="A118" s="195"/>
      <c r="B118" s="201"/>
      <c r="C118" s="201"/>
      <c r="D118" s="201"/>
      <c r="E118" s="201"/>
      <c r="F118" s="201"/>
      <c r="G118" s="201"/>
    </row>
    <row r="119" spans="1:7" ht="13.5" x14ac:dyDescent="0.25">
      <c r="A119" s="195"/>
      <c r="B119" s="201"/>
      <c r="C119" s="201"/>
      <c r="D119" s="201"/>
      <c r="E119" s="201"/>
      <c r="F119" s="201"/>
      <c r="G119" s="201"/>
    </row>
    <row r="120" spans="1:7" ht="13.5" x14ac:dyDescent="0.25">
      <c r="A120" s="195"/>
      <c r="B120" s="201"/>
      <c r="C120" s="201"/>
      <c r="D120" s="201"/>
      <c r="E120" s="201"/>
      <c r="F120" s="201"/>
      <c r="G120" s="201"/>
    </row>
    <row r="121" spans="1:7" ht="13.5" x14ac:dyDescent="0.25">
      <c r="A121" s="195"/>
      <c r="B121" s="201"/>
      <c r="C121" s="201"/>
      <c r="D121" s="201"/>
      <c r="E121" s="201"/>
      <c r="F121" s="201"/>
      <c r="G121" s="201"/>
    </row>
    <row r="122" spans="1:7" ht="13.5" x14ac:dyDescent="0.25">
      <c r="A122" s="195"/>
      <c r="B122" s="201"/>
      <c r="C122" s="201"/>
      <c r="D122" s="201"/>
      <c r="E122" s="201"/>
      <c r="F122" s="201"/>
      <c r="G122" s="201"/>
    </row>
    <row r="123" spans="1:7" ht="13.5" x14ac:dyDescent="0.25">
      <c r="A123" s="195"/>
      <c r="B123" s="201"/>
      <c r="C123" s="201"/>
      <c r="D123" s="201"/>
      <c r="E123" s="201"/>
      <c r="F123" s="201"/>
      <c r="G123" s="201"/>
    </row>
    <row r="124" spans="1:7" ht="13.5" x14ac:dyDescent="0.25">
      <c r="A124" s="195"/>
      <c r="B124" s="201"/>
      <c r="C124" s="201"/>
      <c r="D124" s="201"/>
      <c r="E124" s="201"/>
      <c r="F124" s="201"/>
      <c r="G124" s="201"/>
    </row>
    <row r="125" spans="1:7" ht="13.5" x14ac:dyDescent="0.25">
      <c r="A125" s="195"/>
      <c r="B125" s="201"/>
      <c r="C125" s="201"/>
      <c r="D125" s="201"/>
      <c r="E125" s="201"/>
      <c r="F125" s="201"/>
      <c r="G125" s="201"/>
    </row>
    <row r="126" spans="1:7" ht="13.5" x14ac:dyDescent="0.25">
      <c r="A126" s="195"/>
      <c r="B126" s="201"/>
      <c r="C126" s="201"/>
      <c r="D126" s="201"/>
      <c r="E126" s="201"/>
      <c r="F126" s="201"/>
      <c r="G126" s="201"/>
    </row>
    <row r="127" spans="1:7" ht="13.5" x14ac:dyDescent="0.25">
      <c r="A127" s="195"/>
      <c r="B127" s="201"/>
      <c r="C127" s="201"/>
      <c r="D127" s="201"/>
      <c r="E127" s="201"/>
      <c r="F127" s="201"/>
      <c r="G127" s="201"/>
    </row>
    <row r="128" spans="1:7" ht="13.5" x14ac:dyDescent="0.25">
      <c r="A128" s="195"/>
      <c r="B128" s="201"/>
      <c r="C128" s="201"/>
      <c r="D128" s="201"/>
      <c r="E128" s="201"/>
      <c r="F128" s="201"/>
      <c r="G128" s="201"/>
    </row>
    <row r="129" spans="1:7" ht="13.5" x14ac:dyDescent="0.25">
      <c r="A129" s="195"/>
      <c r="B129" s="201"/>
      <c r="C129" s="201"/>
      <c r="D129" s="201"/>
      <c r="E129" s="201"/>
      <c r="F129" s="201"/>
      <c r="G129" s="201"/>
    </row>
    <row r="130" spans="1:7" ht="13.5" x14ac:dyDescent="0.25">
      <c r="A130" s="195"/>
      <c r="B130" s="201"/>
      <c r="C130" s="201"/>
      <c r="D130" s="201"/>
      <c r="E130" s="201"/>
      <c r="F130" s="201"/>
      <c r="G130" s="201"/>
    </row>
    <row r="131" spans="1:7" ht="13.5" x14ac:dyDescent="0.25">
      <c r="A131" s="195"/>
      <c r="B131" s="201"/>
      <c r="C131" s="201"/>
      <c r="D131" s="201"/>
      <c r="E131" s="201"/>
      <c r="F131" s="201"/>
      <c r="G131" s="201"/>
    </row>
    <row r="132" spans="1:7" ht="13.5" x14ac:dyDescent="0.25">
      <c r="A132" s="195"/>
      <c r="B132" s="201"/>
      <c r="C132" s="201"/>
      <c r="D132" s="201"/>
      <c r="E132" s="201"/>
      <c r="F132" s="201"/>
      <c r="G132" s="201"/>
    </row>
    <row r="133" spans="1:7" ht="13.5" x14ac:dyDescent="0.25">
      <c r="A133" s="195"/>
      <c r="B133" s="201"/>
      <c r="C133" s="201"/>
      <c r="D133" s="201"/>
      <c r="E133" s="201"/>
      <c r="F133" s="201"/>
      <c r="G133" s="201"/>
    </row>
    <row r="134" spans="1:7" ht="13.5" x14ac:dyDescent="0.25">
      <c r="A134" s="195"/>
      <c r="B134" s="201"/>
      <c r="C134" s="201"/>
      <c r="D134" s="201"/>
      <c r="E134" s="201"/>
      <c r="F134" s="201"/>
      <c r="G134" s="201"/>
    </row>
    <row r="135" spans="1:7" ht="13.5" x14ac:dyDescent="0.25">
      <c r="A135" s="195"/>
      <c r="B135" s="201"/>
      <c r="C135" s="201"/>
      <c r="D135" s="201"/>
      <c r="E135" s="201"/>
      <c r="F135" s="201"/>
      <c r="G135" s="201"/>
    </row>
    <row r="136" spans="1:7" ht="13.5" x14ac:dyDescent="0.25">
      <c r="A136" s="195"/>
      <c r="B136" s="201"/>
      <c r="C136" s="201"/>
      <c r="D136" s="201"/>
      <c r="E136" s="201"/>
      <c r="F136" s="201"/>
      <c r="G136" s="201"/>
    </row>
    <row r="137" spans="1:7" ht="13.5" x14ac:dyDescent="0.25">
      <c r="A137" s="195"/>
      <c r="B137" s="201"/>
      <c r="C137" s="201"/>
      <c r="D137" s="201"/>
      <c r="E137" s="201"/>
      <c r="F137" s="201"/>
      <c r="G137" s="201"/>
    </row>
    <row r="138" spans="1:7" ht="13.5" x14ac:dyDescent="0.25">
      <c r="A138" s="195"/>
      <c r="B138" s="201"/>
      <c r="C138" s="201"/>
      <c r="D138" s="201"/>
      <c r="E138" s="201"/>
      <c r="F138" s="201"/>
      <c r="G138" s="201"/>
    </row>
    <row r="139" spans="1:7" ht="13.5" x14ac:dyDescent="0.25">
      <c r="A139" s="195"/>
      <c r="B139" s="201"/>
      <c r="C139" s="201"/>
      <c r="D139" s="201"/>
      <c r="E139" s="201"/>
      <c r="F139" s="201"/>
      <c r="G139" s="201"/>
    </row>
    <row r="140" spans="1:7" ht="13.5" x14ac:dyDescent="0.25">
      <c r="A140" s="195"/>
      <c r="B140" s="201"/>
      <c r="C140" s="201"/>
      <c r="D140" s="201"/>
      <c r="E140" s="201"/>
      <c r="F140" s="201"/>
      <c r="G140" s="201"/>
    </row>
    <row r="141" spans="1:7" ht="13.5" x14ac:dyDescent="0.25">
      <c r="A141" s="195"/>
      <c r="B141" s="201"/>
      <c r="C141" s="201"/>
      <c r="D141" s="201"/>
      <c r="E141" s="201"/>
      <c r="F141" s="201"/>
      <c r="G141" s="201"/>
    </row>
    <row r="142" spans="1:7" ht="13.5" x14ac:dyDescent="0.25">
      <c r="A142" s="195"/>
      <c r="B142" s="201"/>
      <c r="C142" s="201"/>
      <c r="D142" s="201"/>
      <c r="E142" s="201"/>
      <c r="F142" s="201"/>
      <c r="G142" s="201"/>
    </row>
    <row r="143" spans="1:7" ht="13.5" x14ac:dyDescent="0.25">
      <c r="A143" s="195"/>
      <c r="B143" s="201"/>
      <c r="C143" s="201"/>
      <c r="D143" s="201"/>
      <c r="E143" s="201"/>
      <c r="F143" s="201"/>
      <c r="G143" s="201"/>
    </row>
    <row r="144" spans="1:7" ht="13.5" x14ac:dyDescent="0.25">
      <c r="A144" s="195"/>
      <c r="B144" s="201"/>
      <c r="C144" s="201"/>
      <c r="D144" s="201"/>
      <c r="E144" s="201"/>
      <c r="F144" s="201"/>
      <c r="G144" s="201"/>
    </row>
    <row r="145" spans="1:7" ht="13.5" x14ac:dyDescent="0.25">
      <c r="A145" s="195"/>
      <c r="B145" s="201"/>
      <c r="C145" s="201"/>
      <c r="D145" s="201"/>
      <c r="E145" s="201"/>
      <c r="F145" s="201"/>
      <c r="G145" s="201"/>
    </row>
    <row r="146" spans="1:7" ht="13.5" x14ac:dyDescent="0.25">
      <c r="A146" s="195"/>
      <c r="B146" s="201"/>
      <c r="C146" s="201"/>
      <c r="D146" s="201"/>
      <c r="E146" s="201"/>
      <c r="F146" s="201"/>
      <c r="G146" s="201"/>
    </row>
    <row r="147" spans="1:7" ht="13.5" x14ac:dyDescent="0.25">
      <c r="A147" s="195"/>
      <c r="B147" s="201"/>
      <c r="C147" s="201"/>
      <c r="D147" s="201"/>
      <c r="E147" s="201"/>
      <c r="F147" s="201"/>
      <c r="G147" s="201"/>
    </row>
    <row r="148" spans="1:7" ht="13.5" x14ac:dyDescent="0.25">
      <c r="A148" s="195"/>
      <c r="B148" s="201"/>
      <c r="C148" s="201"/>
      <c r="D148" s="201"/>
      <c r="E148" s="201"/>
      <c r="F148" s="201"/>
      <c r="G148" s="201"/>
    </row>
    <row r="149" spans="1:7" ht="13.5" x14ac:dyDescent="0.25">
      <c r="A149" s="195"/>
      <c r="B149" s="201"/>
      <c r="C149" s="201"/>
      <c r="D149" s="201"/>
      <c r="E149" s="201"/>
      <c r="F149" s="201"/>
      <c r="G149" s="201"/>
    </row>
    <row r="150" spans="1:7" ht="13.5" x14ac:dyDescent="0.25">
      <c r="A150" s="195"/>
      <c r="B150" s="201"/>
      <c r="C150" s="201"/>
      <c r="D150" s="201"/>
      <c r="E150" s="201"/>
      <c r="F150" s="201"/>
      <c r="G150" s="201"/>
    </row>
    <row r="151" spans="1:7" ht="13.5" x14ac:dyDescent="0.25">
      <c r="A151" s="195"/>
      <c r="B151" s="201"/>
      <c r="C151" s="201"/>
      <c r="D151" s="201"/>
      <c r="E151" s="201"/>
      <c r="F151" s="201"/>
      <c r="G151" s="201"/>
    </row>
    <row r="152" spans="1:7" ht="13.5" x14ac:dyDescent="0.25">
      <c r="A152" s="195"/>
      <c r="B152" s="201"/>
      <c r="C152" s="201"/>
      <c r="D152" s="201"/>
      <c r="E152" s="201"/>
      <c r="F152" s="201"/>
      <c r="G152" s="201"/>
    </row>
    <row r="153" spans="1:7" ht="13.5" x14ac:dyDescent="0.25">
      <c r="A153" s="195"/>
      <c r="B153" s="201"/>
      <c r="C153" s="201"/>
      <c r="D153" s="201"/>
      <c r="E153" s="201"/>
      <c r="F153" s="201"/>
      <c r="G153" s="201"/>
    </row>
    <row r="154" spans="1:7" ht="13.5" x14ac:dyDescent="0.25">
      <c r="A154" s="195"/>
      <c r="B154" s="201"/>
      <c r="C154" s="201"/>
      <c r="D154" s="201"/>
      <c r="E154" s="201"/>
      <c r="F154" s="201"/>
      <c r="G154" s="201"/>
    </row>
    <row r="155" spans="1:7" ht="13.5" x14ac:dyDescent="0.25">
      <c r="A155" s="195"/>
      <c r="B155" s="201"/>
      <c r="C155" s="201"/>
      <c r="D155" s="201"/>
      <c r="E155" s="201"/>
      <c r="F155" s="201"/>
      <c r="G155" s="201"/>
    </row>
    <row r="156" spans="1:7" ht="13.5" x14ac:dyDescent="0.25">
      <c r="A156" s="195"/>
      <c r="B156" s="201"/>
      <c r="C156" s="201"/>
      <c r="D156" s="201"/>
      <c r="E156" s="201"/>
      <c r="F156" s="201"/>
      <c r="G156" s="201"/>
    </row>
    <row r="157" spans="1:7" ht="13.5" x14ac:dyDescent="0.25">
      <c r="A157" s="195"/>
      <c r="B157" s="201"/>
      <c r="C157" s="201"/>
      <c r="D157" s="201"/>
      <c r="E157" s="201"/>
      <c r="F157" s="201"/>
      <c r="G157" s="201"/>
    </row>
    <row r="158" spans="1:7" ht="13.5" x14ac:dyDescent="0.25">
      <c r="A158" s="195"/>
      <c r="B158" s="201"/>
      <c r="C158" s="201"/>
      <c r="D158" s="201"/>
      <c r="E158" s="201"/>
      <c r="F158" s="201"/>
      <c r="G158" s="201"/>
    </row>
    <row r="159" spans="1:7" ht="13.5" x14ac:dyDescent="0.25">
      <c r="A159" s="195"/>
      <c r="B159" s="201"/>
      <c r="C159" s="201"/>
      <c r="D159" s="201"/>
      <c r="E159" s="201"/>
      <c r="F159" s="201"/>
      <c r="G159" s="201"/>
    </row>
    <row r="160" spans="1:7" ht="13.5" x14ac:dyDescent="0.25">
      <c r="A160" s="195"/>
      <c r="B160" s="201"/>
      <c r="C160" s="201"/>
      <c r="D160" s="201"/>
      <c r="E160" s="201"/>
      <c r="F160" s="201"/>
      <c r="G160" s="201"/>
    </row>
    <row r="161" spans="1:7" ht="13.5" x14ac:dyDescent="0.25">
      <c r="A161" s="195"/>
      <c r="B161" s="201"/>
      <c r="C161" s="201"/>
      <c r="D161" s="201"/>
      <c r="E161" s="201"/>
      <c r="F161" s="201"/>
      <c r="G161" s="201"/>
    </row>
    <row r="162" spans="1:7" ht="13.5" x14ac:dyDescent="0.25">
      <c r="A162" s="195"/>
      <c r="B162" s="201"/>
      <c r="C162" s="201"/>
      <c r="D162" s="201"/>
      <c r="E162" s="201"/>
      <c r="F162" s="201"/>
      <c r="G162" s="201"/>
    </row>
    <row r="163" spans="1:7" ht="13.5" x14ac:dyDescent="0.25">
      <c r="A163" s="195"/>
      <c r="B163" s="201"/>
      <c r="C163" s="201"/>
      <c r="D163" s="201"/>
      <c r="E163" s="201"/>
      <c r="F163" s="201"/>
      <c r="G163" s="201"/>
    </row>
    <row r="164" spans="1:7" ht="13.5" x14ac:dyDescent="0.25">
      <c r="A164" s="195"/>
      <c r="B164" s="201"/>
      <c r="C164" s="201"/>
      <c r="D164" s="201"/>
      <c r="E164" s="201"/>
      <c r="F164" s="201"/>
      <c r="G164" s="201"/>
    </row>
    <row r="165" spans="1:7" ht="13.5" x14ac:dyDescent="0.25">
      <c r="A165" s="195"/>
      <c r="B165" s="201"/>
      <c r="C165" s="201"/>
      <c r="D165" s="201"/>
      <c r="E165" s="201"/>
      <c r="F165" s="201"/>
      <c r="G165" s="201"/>
    </row>
    <row r="166" spans="1:7" ht="13.5" x14ac:dyDescent="0.25">
      <c r="A166" s="195"/>
      <c r="B166" s="201"/>
      <c r="C166" s="201"/>
      <c r="D166" s="201"/>
      <c r="E166" s="201"/>
      <c r="F166" s="201"/>
      <c r="G166" s="201"/>
    </row>
    <row r="167" spans="1:7" ht="13.5" x14ac:dyDescent="0.25">
      <c r="A167" s="195"/>
      <c r="B167" s="201"/>
      <c r="C167" s="201"/>
      <c r="D167" s="201"/>
      <c r="E167" s="201"/>
      <c r="F167" s="201"/>
      <c r="G167" s="201"/>
    </row>
    <row r="168" spans="1:7" ht="13.5" x14ac:dyDescent="0.25">
      <c r="A168" s="195"/>
      <c r="B168" s="201"/>
      <c r="C168" s="201"/>
      <c r="D168" s="201"/>
      <c r="E168" s="201"/>
      <c r="F168" s="201"/>
      <c r="G168" s="201"/>
    </row>
    <row r="169" spans="1:7" ht="13.5" x14ac:dyDescent="0.25">
      <c r="A169" s="195"/>
      <c r="B169" s="201"/>
      <c r="C169" s="201"/>
      <c r="D169" s="201"/>
      <c r="E169" s="201"/>
      <c r="F169" s="201"/>
      <c r="G169" s="201"/>
    </row>
    <row r="170" spans="1:7" ht="13.5" x14ac:dyDescent="0.25">
      <c r="A170" s="195"/>
      <c r="B170" s="201"/>
      <c r="C170" s="201"/>
      <c r="D170" s="201"/>
      <c r="E170" s="201"/>
      <c r="F170" s="201"/>
      <c r="G170" s="201"/>
    </row>
    <row r="171" spans="1:7" ht="13.5" x14ac:dyDescent="0.25">
      <c r="A171" s="195"/>
      <c r="B171" s="201"/>
      <c r="C171" s="201"/>
      <c r="D171" s="201"/>
      <c r="E171" s="201"/>
      <c r="F171" s="201"/>
      <c r="G171" s="201"/>
    </row>
    <row r="172" spans="1:7" ht="13.5" x14ac:dyDescent="0.25">
      <c r="A172" s="195"/>
      <c r="B172" s="201"/>
      <c r="C172" s="201"/>
      <c r="D172" s="201"/>
      <c r="E172" s="201"/>
      <c r="F172" s="201"/>
      <c r="G172" s="201"/>
    </row>
    <row r="173" spans="1:7" ht="13.5" x14ac:dyDescent="0.25">
      <c r="A173" s="195"/>
      <c r="B173" s="201"/>
      <c r="C173" s="201"/>
      <c r="D173" s="201"/>
      <c r="E173" s="201"/>
      <c r="F173" s="201"/>
      <c r="G173" s="201"/>
    </row>
    <row r="174" spans="1:7" ht="13.5" x14ac:dyDescent="0.25">
      <c r="A174" s="195"/>
      <c r="B174" s="201"/>
      <c r="C174" s="201"/>
      <c r="D174" s="201"/>
      <c r="E174" s="201"/>
      <c r="F174" s="201"/>
      <c r="G174" s="201"/>
    </row>
    <row r="175" spans="1:7" ht="13.5" x14ac:dyDescent="0.25">
      <c r="A175" s="195"/>
      <c r="B175" s="201"/>
      <c r="C175" s="201"/>
      <c r="D175" s="201"/>
      <c r="E175" s="201"/>
      <c r="F175" s="201"/>
      <c r="G175" s="201"/>
    </row>
    <row r="176" spans="1:7" ht="13.5" x14ac:dyDescent="0.25">
      <c r="A176" s="195"/>
      <c r="B176" s="201"/>
      <c r="C176" s="201"/>
      <c r="D176" s="201"/>
      <c r="E176" s="201"/>
      <c r="F176" s="201"/>
      <c r="G176" s="201"/>
    </row>
    <row r="177" spans="1:7" ht="13.5" x14ac:dyDescent="0.25">
      <c r="A177" s="195"/>
      <c r="B177" s="201"/>
      <c r="C177" s="201"/>
      <c r="D177" s="201"/>
      <c r="E177" s="201"/>
      <c r="F177" s="201"/>
      <c r="G177" s="201"/>
    </row>
    <row r="178" spans="1:7" ht="13.5" x14ac:dyDescent="0.25">
      <c r="A178" s="195"/>
      <c r="B178" s="201"/>
      <c r="C178" s="201"/>
      <c r="D178" s="201"/>
      <c r="E178" s="201"/>
      <c r="F178" s="201"/>
      <c r="G178" s="201"/>
    </row>
    <row r="179" spans="1:7" ht="13.5" x14ac:dyDescent="0.25">
      <c r="A179" s="195"/>
      <c r="B179" s="201"/>
      <c r="C179" s="201"/>
      <c r="D179" s="201"/>
      <c r="E179" s="201"/>
      <c r="F179" s="201"/>
      <c r="G179" s="201"/>
    </row>
    <row r="180" spans="1:7" ht="13.5" x14ac:dyDescent="0.25">
      <c r="A180" s="195"/>
      <c r="B180" s="201"/>
      <c r="C180" s="201"/>
      <c r="D180" s="201"/>
      <c r="E180" s="201"/>
      <c r="F180" s="201"/>
      <c r="G180" s="201"/>
    </row>
    <row r="181" spans="1:7" ht="13.5" x14ac:dyDescent="0.25">
      <c r="A181" s="195"/>
      <c r="B181" s="201"/>
      <c r="C181" s="201"/>
      <c r="D181" s="201"/>
      <c r="E181" s="201"/>
      <c r="F181" s="201"/>
      <c r="G181" s="201"/>
    </row>
    <row r="182" spans="1:7" x14ac:dyDescent="0.2">
      <c r="A182" s="195"/>
    </row>
    <row r="183" spans="1:7" x14ac:dyDescent="0.2">
      <c r="A183" s="195"/>
    </row>
    <row r="184" spans="1:7" x14ac:dyDescent="0.2">
      <c r="A184" s="195"/>
    </row>
    <row r="185" spans="1:7" x14ac:dyDescent="0.2">
      <c r="A185" s="195"/>
    </row>
    <row r="186" spans="1:7" x14ac:dyDescent="0.2">
      <c r="A186" s="195"/>
    </row>
    <row r="187" spans="1:7" x14ac:dyDescent="0.2">
      <c r="A187" s="195"/>
    </row>
    <row r="188" spans="1:7" x14ac:dyDescent="0.2">
      <c r="A188" s="195"/>
    </row>
    <row r="189" spans="1:7" x14ac:dyDescent="0.2">
      <c r="A189" s="195"/>
    </row>
    <row r="190" spans="1:7" x14ac:dyDescent="0.2">
      <c r="A190" s="195"/>
    </row>
    <row r="191" spans="1:7" x14ac:dyDescent="0.2">
      <c r="A191" s="195"/>
    </row>
    <row r="192" spans="1:7" x14ac:dyDescent="0.2">
      <c r="A192" s="195"/>
    </row>
    <row r="193" spans="1:1" x14ac:dyDescent="0.2">
      <c r="A193" s="195"/>
    </row>
    <row r="194" spans="1:1" x14ac:dyDescent="0.2">
      <c r="A194" s="195"/>
    </row>
    <row r="195" spans="1:1" x14ac:dyDescent="0.2">
      <c r="A195" s="195"/>
    </row>
    <row r="196" spans="1:1" x14ac:dyDescent="0.2">
      <c r="A196" s="195"/>
    </row>
    <row r="197" spans="1:1" x14ac:dyDescent="0.2">
      <c r="A197" s="195"/>
    </row>
    <row r="198" spans="1:1" x14ac:dyDescent="0.2">
      <c r="A198" s="195"/>
    </row>
    <row r="199" spans="1:1" x14ac:dyDescent="0.2">
      <c r="A199" s="195"/>
    </row>
    <row r="200" spans="1:1" x14ac:dyDescent="0.2">
      <c r="A200" s="195"/>
    </row>
    <row r="201" spans="1:1" x14ac:dyDescent="0.2">
      <c r="A201" s="195"/>
    </row>
    <row r="202" spans="1:1" x14ac:dyDescent="0.2">
      <c r="A202" s="195"/>
    </row>
    <row r="203" spans="1:1" x14ac:dyDescent="0.2">
      <c r="A203" s="195"/>
    </row>
    <row r="204" spans="1:1" x14ac:dyDescent="0.2">
      <c r="A204" s="195"/>
    </row>
    <row r="205" spans="1:1" x14ac:dyDescent="0.2">
      <c r="A205" s="195"/>
    </row>
    <row r="206" spans="1:1" x14ac:dyDescent="0.2">
      <c r="A206" s="195"/>
    </row>
    <row r="207" spans="1:1" x14ac:dyDescent="0.2">
      <c r="A207" s="195"/>
    </row>
    <row r="208" spans="1:1" x14ac:dyDescent="0.2">
      <c r="A208" s="195"/>
    </row>
    <row r="209" spans="1:1" x14ac:dyDescent="0.2">
      <c r="A209" s="195"/>
    </row>
    <row r="210" spans="1:1" x14ac:dyDescent="0.2">
      <c r="A210" s="195"/>
    </row>
    <row r="211" spans="1:1" x14ac:dyDescent="0.2">
      <c r="A211" s="195"/>
    </row>
    <row r="212" spans="1:1" x14ac:dyDescent="0.2">
      <c r="A212" s="195"/>
    </row>
    <row r="213" spans="1:1" x14ac:dyDescent="0.2">
      <c r="A213" s="195"/>
    </row>
    <row r="214" spans="1:1" x14ac:dyDescent="0.2">
      <c r="A214" s="195"/>
    </row>
    <row r="215" spans="1:1" x14ac:dyDescent="0.2">
      <c r="A215" s="195"/>
    </row>
    <row r="216" spans="1:1" x14ac:dyDescent="0.2">
      <c r="A216" s="195"/>
    </row>
    <row r="217" spans="1:1" x14ac:dyDescent="0.2">
      <c r="A217" s="195"/>
    </row>
    <row r="218" spans="1:1" x14ac:dyDescent="0.2">
      <c r="A218" s="195"/>
    </row>
    <row r="219" spans="1:1" x14ac:dyDescent="0.2">
      <c r="A219" s="195"/>
    </row>
    <row r="220" spans="1:1" x14ac:dyDescent="0.2">
      <c r="A220" s="195"/>
    </row>
    <row r="221" spans="1:1" x14ac:dyDescent="0.2">
      <c r="A221" s="195"/>
    </row>
    <row r="222" spans="1:1" x14ac:dyDescent="0.2">
      <c r="A222" s="195"/>
    </row>
    <row r="223" spans="1:1" x14ac:dyDescent="0.2">
      <c r="A223" s="195"/>
    </row>
    <row r="224" spans="1:1" x14ac:dyDescent="0.2">
      <c r="A224" s="195"/>
    </row>
    <row r="225" spans="1:1" x14ac:dyDescent="0.2">
      <c r="A225" s="195"/>
    </row>
    <row r="226" spans="1:1" x14ac:dyDescent="0.2">
      <c r="A226" s="195"/>
    </row>
    <row r="227" spans="1:1" x14ac:dyDescent="0.2">
      <c r="A227" s="195"/>
    </row>
    <row r="228" spans="1:1" x14ac:dyDescent="0.2">
      <c r="A228" s="195"/>
    </row>
    <row r="229" spans="1:1" x14ac:dyDescent="0.2">
      <c r="A229" s="195"/>
    </row>
    <row r="230" spans="1:1" x14ac:dyDescent="0.2">
      <c r="A230" s="195"/>
    </row>
    <row r="231" spans="1:1" x14ac:dyDescent="0.2">
      <c r="A231" s="195"/>
    </row>
    <row r="232" spans="1:1" x14ac:dyDescent="0.2">
      <c r="A232" s="195"/>
    </row>
    <row r="233" spans="1:1" x14ac:dyDescent="0.2">
      <c r="A233" s="195"/>
    </row>
    <row r="234" spans="1:1" x14ac:dyDescent="0.2">
      <c r="A234" s="195"/>
    </row>
    <row r="235" spans="1:1" x14ac:dyDescent="0.2">
      <c r="A235" s="195"/>
    </row>
    <row r="236" spans="1:1" x14ac:dyDescent="0.2">
      <c r="A236" s="195"/>
    </row>
    <row r="237" spans="1:1" x14ac:dyDescent="0.2">
      <c r="A237" s="195"/>
    </row>
    <row r="238" spans="1:1" x14ac:dyDescent="0.2">
      <c r="A238" s="195"/>
    </row>
    <row r="239" spans="1:1" x14ac:dyDescent="0.2">
      <c r="A239" s="195"/>
    </row>
    <row r="240" spans="1:1" x14ac:dyDescent="0.2">
      <c r="A240" s="195"/>
    </row>
    <row r="241" spans="1:1" x14ac:dyDescent="0.2">
      <c r="A241" s="195"/>
    </row>
    <row r="242" spans="1:1" x14ac:dyDescent="0.2">
      <c r="A242" s="195"/>
    </row>
    <row r="243" spans="1:1" x14ac:dyDescent="0.2">
      <c r="A243" s="195"/>
    </row>
    <row r="244" spans="1:1" x14ac:dyDescent="0.2">
      <c r="A244" s="195"/>
    </row>
    <row r="245" spans="1:1" x14ac:dyDescent="0.2">
      <c r="A245" s="195"/>
    </row>
    <row r="246" spans="1:1" x14ac:dyDescent="0.2">
      <c r="A246" s="195"/>
    </row>
    <row r="247" spans="1:1" x14ac:dyDescent="0.2">
      <c r="A247" s="195"/>
    </row>
    <row r="248" spans="1:1" x14ac:dyDescent="0.2">
      <c r="A248" s="195"/>
    </row>
    <row r="249" spans="1:1" x14ac:dyDescent="0.2">
      <c r="A249" s="195"/>
    </row>
    <row r="250" spans="1:1" x14ac:dyDescent="0.2">
      <c r="A250" s="195"/>
    </row>
    <row r="251" spans="1:1" x14ac:dyDescent="0.2">
      <c r="A251" s="195"/>
    </row>
    <row r="252" spans="1:1" x14ac:dyDescent="0.2">
      <c r="A252" s="195"/>
    </row>
    <row r="253" spans="1:1" x14ac:dyDescent="0.2">
      <c r="A253" s="195"/>
    </row>
    <row r="254" spans="1:1" x14ac:dyDescent="0.2">
      <c r="A254" s="195"/>
    </row>
    <row r="255" spans="1:1" x14ac:dyDescent="0.2">
      <c r="A255" s="195"/>
    </row>
    <row r="256" spans="1:1" x14ac:dyDescent="0.2">
      <c r="A256" s="195"/>
    </row>
    <row r="257" spans="1:1" x14ac:dyDescent="0.2">
      <c r="A257" s="195"/>
    </row>
    <row r="258" spans="1:1" x14ac:dyDescent="0.2">
      <c r="A258" s="195"/>
    </row>
    <row r="259" spans="1:1" x14ac:dyDescent="0.2">
      <c r="A259" s="195"/>
    </row>
    <row r="260" spans="1:1" x14ac:dyDescent="0.2">
      <c r="A260" s="195"/>
    </row>
    <row r="261" spans="1:1" x14ac:dyDescent="0.2">
      <c r="A261" s="195"/>
    </row>
    <row r="262" spans="1:1" x14ac:dyDescent="0.2">
      <c r="A262" s="195"/>
    </row>
    <row r="263" spans="1:1" x14ac:dyDescent="0.2">
      <c r="A263" s="195"/>
    </row>
    <row r="264" spans="1:1" x14ac:dyDescent="0.2">
      <c r="A264" s="195"/>
    </row>
    <row r="265" spans="1:1" x14ac:dyDescent="0.2">
      <c r="A265" s="195"/>
    </row>
    <row r="266" spans="1:1" x14ac:dyDescent="0.2">
      <c r="A266" s="195"/>
    </row>
    <row r="267" spans="1:1" x14ac:dyDescent="0.2">
      <c r="A267" s="195"/>
    </row>
    <row r="268" spans="1:1" x14ac:dyDescent="0.2">
      <c r="A268" s="195"/>
    </row>
    <row r="269" spans="1:1" x14ac:dyDescent="0.2">
      <c r="A269" s="195"/>
    </row>
    <row r="270" spans="1:1" x14ac:dyDescent="0.2">
      <c r="A270" s="195"/>
    </row>
    <row r="271" spans="1:1" x14ac:dyDescent="0.2">
      <c r="A271" s="195"/>
    </row>
    <row r="272" spans="1:1" x14ac:dyDescent="0.2">
      <c r="A272" s="195"/>
    </row>
    <row r="273" spans="1:1" x14ac:dyDescent="0.2">
      <c r="A273" s="195"/>
    </row>
    <row r="274" spans="1:1" x14ac:dyDescent="0.2">
      <c r="A274" s="195"/>
    </row>
    <row r="275" spans="1:1" x14ac:dyDescent="0.2">
      <c r="A275" s="195"/>
    </row>
    <row r="276" spans="1:1" x14ac:dyDescent="0.2">
      <c r="A276" s="195"/>
    </row>
    <row r="277" spans="1:1" x14ac:dyDescent="0.2">
      <c r="A277" s="195"/>
    </row>
    <row r="278" spans="1:1" x14ac:dyDescent="0.2">
      <c r="A278" s="195"/>
    </row>
    <row r="279" spans="1:1" x14ac:dyDescent="0.2">
      <c r="A279" s="195"/>
    </row>
    <row r="280" spans="1:1" x14ac:dyDescent="0.2">
      <c r="A280" s="195"/>
    </row>
    <row r="281" spans="1:1" x14ac:dyDescent="0.2">
      <c r="A281" s="195"/>
    </row>
    <row r="282" spans="1:1" x14ac:dyDescent="0.2">
      <c r="A282" s="195"/>
    </row>
    <row r="283" spans="1:1" x14ac:dyDescent="0.2">
      <c r="A283" s="195"/>
    </row>
    <row r="284" spans="1:1" x14ac:dyDescent="0.2">
      <c r="A284" s="195"/>
    </row>
    <row r="285" spans="1:1" x14ac:dyDescent="0.2">
      <c r="A285" s="195"/>
    </row>
    <row r="286" spans="1:1" x14ac:dyDescent="0.2">
      <c r="A286" s="195"/>
    </row>
    <row r="287" spans="1:1" x14ac:dyDescent="0.2">
      <c r="A287" s="195"/>
    </row>
    <row r="288" spans="1:1" x14ac:dyDescent="0.2">
      <c r="A288" s="195"/>
    </row>
    <row r="289" spans="1:1" x14ac:dyDescent="0.2">
      <c r="A289" s="195"/>
    </row>
    <row r="290" spans="1:1" x14ac:dyDescent="0.2">
      <c r="A290" s="195"/>
    </row>
    <row r="291" spans="1:1" x14ac:dyDescent="0.2">
      <c r="A291" s="195"/>
    </row>
    <row r="292" spans="1:1" x14ac:dyDescent="0.2">
      <c r="A292" s="195"/>
    </row>
    <row r="293" spans="1:1" x14ac:dyDescent="0.2">
      <c r="A293" s="195"/>
    </row>
    <row r="294" spans="1:1" x14ac:dyDescent="0.2">
      <c r="A294" s="195"/>
    </row>
    <row r="295" spans="1:1" x14ac:dyDescent="0.2">
      <c r="A295" s="195"/>
    </row>
    <row r="296" spans="1:1" x14ac:dyDescent="0.2">
      <c r="A296" s="195"/>
    </row>
    <row r="297" spans="1:1" x14ac:dyDescent="0.2">
      <c r="A297" s="195"/>
    </row>
    <row r="298" spans="1:1" x14ac:dyDescent="0.2">
      <c r="A298" s="195"/>
    </row>
    <row r="299" spans="1:1" x14ac:dyDescent="0.2">
      <c r="A299" s="195"/>
    </row>
    <row r="300" spans="1:1" x14ac:dyDescent="0.2">
      <c r="A300" s="195"/>
    </row>
    <row r="301" spans="1:1" x14ac:dyDescent="0.2">
      <c r="A301" s="195"/>
    </row>
    <row r="302" spans="1:1" x14ac:dyDescent="0.2">
      <c r="A302" s="195"/>
    </row>
    <row r="303" spans="1:1" x14ac:dyDescent="0.2">
      <c r="A303" s="195"/>
    </row>
    <row r="304" spans="1:1" x14ac:dyDescent="0.2">
      <c r="A304" s="195"/>
    </row>
    <row r="305" spans="1:1" x14ac:dyDescent="0.2">
      <c r="A305" s="195"/>
    </row>
    <row r="306" spans="1:1" x14ac:dyDescent="0.2">
      <c r="A306" s="195"/>
    </row>
    <row r="307" spans="1:1" x14ac:dyDescent="0.2">
      <c r="A307" s="195"/>
    </row>
    <row r="308" spans="1:1" x14ac:dyDescent="0.2">
      <c r="A308" s="195"/>
    </row>
    <row r="309" spans="1:1" x14ac:dyDescent="0.2">
      <c r="A309" s="195"/>
    </row>
    <row r="310" spans="1:1" x14ac:dyDescent="0.2">
      <c r="A310" s="195"/>
    </row>
    <row r="311" spans="1:1" x14ac:dyDescent="0.2">
      <c r="A311" s="195"/>
    </row>
    <row r="312" spans="1:1" x14ac:dyDescent="0.2">
      <c r="A312" s="195"/>
    </row>
    <row r="313" spans="1:1" x14ac:dyDescent="0.2">
      <c r="A313" s="195"/>
    </row>
    <row r="314" spans="1:1" x14ac:dyDescent="0.2">
      <c r="A314" s="195"/>
    </row>
    <row r="315" spans="1:1" x14ac:dyDescent="0.2">
      <c r="A315" s="195"/>
    </row>
    <row r="316" spans="1:1" x14ac:dyDescent="0.2">
      <c r="A316" s="195"/>
    </row>
    <row r="317" spans="1:1" x14ac:dyDescent="0.2">
      <c r="A317" s="195"/>
    </row>
    <row r="318" spans="1:1" x14ac:dyDescent="0.2">
      <c r="A318" s="195"/>
    </row>
    <row r="319" spans="1:1" x14ac:dyDescent="0.2">
      <c r="A319" s="195"/>
    </row>
    <row r="320" spans="1:1" x14ac:dyDescent="0.2">
      <c r="A320" s="195"/>
    </row>
    <row r="321" spans="1:1" x14ac:dyDescent="0.2">
      <c r="A321" s="195"/>
    </row>
    <row r="322" spans="1:1" x14ac:dyDescent="0.2">
      <c r="A322" s="195"/>
    </row>
    <row r="323" spans="1:1" x14ac:dyDescent="0.2">
      <c r="A323" s="195"/>
    </row>
    <row r="324" spans="1:1" x14ac:dyDescent="0.2">
      <c r="A324" s="195"/>
    </row>
    <row r="325" spans="1:1" x14ac:dyDescent="0.2">
      <c r="A325" s="195"/>
    </row>
    <row r="326" spans="1:1" x14ac:dyDescent="0.2">
      <c r="A326" s="195"/>
    </row>
    <row r="327" spans="1:1" x14ac:dyDescent="0.2">
      <c r="A327" s="195"/>
    </row>
    <row r="328" spans="1:1" x14ac:dyDescent="0.2">
      <c r="A328" s="195"/>
    </row>
    <row r="329" spans="1:1" x14ac:dyDescent="0.2">
      <c r="A329" s="195"/>
    </row>
    <row r="330" spans="1:1" x14ac:dyDescent="0.2">
      <c r="A330" s="195"/>
    </row>
    <row r="331" spans="1:1" x14ac:dyDescent="0.2">
      <c r="A331" s="195"/>
    </row>
    <row r="332" spans="1:1" x14ac:dyDescent="0.2">
      <c r="A332" s="195"/>
    </row>
    <row r="333" spans="1:1" x14ac:dyDescent="0.2">
      <c r="A333" s="195"/>
    </row>
    <row r="334" spans="1:1" x14ac:dyDescent="0.2">
      <c r="A334" s="195"/>
    </row>
    <row r="335" spans="1:1" x14ac:dyDescent="0.2">
      <c r="A335" s="195"/>
    </row>
    <row r="336" spans="1:1" x14ac:dyDescent="0.2">
      <c r="A336" s="195"/>
    </row>
    <row r="337" spans="1:1" x14ac:dyDescent="0.2">
      <c r="A337" s="195"/>
    </row>
    <row r="338" spans="1:1" x14ac:dyDescent="0.2">
      <c r="A338" s="195"/>
    </row>
    <row r="339" spans="1:1" x14ac:dyDescent="0.2">
      <c r="A339" s="195"/>
    </row>
    <row r="340" spans="1:1" x14ac:dyDescent="0.2">
      <c r="A340" s="195"/>
    </row>
    <row r="341" spans="1:1" x14ac:dyDescent="0.2">
      <c r="A341" s="195"/>
    </row>
    <row r="342" spans="1:1" x14ac:dyDescent="0.2">
      <c r="A342" s="195"/>
    </row>
    <row r="343" spans="1:1" x14ac:dyDescent="0.2">
      <c r="A343" s="195"/>
    </row>
    <row r="344" spans="1:1" x14ac:dyDescent="0.2">
      <c r="A344" s="195"/>
    </row>
    <row r="345" spans="1:1" x14ac:dyDescent="0.2">
      <c r="A345" s="195"/>
    </row>
    <row r="346" spans="1:1" x14ac:dyDescent="0.2">
      <c r="A346" s="195"/>
    </row>
    <row r="347" spans="1:1" x14ac:dyDescent="0.2">
      <c r="A347" s="195"/>
    </row>
    <row r="348" spans="1:1" x14ac:dyDescent="0.2">
      <c r="A348" s="195"/>
    </row>
    <row r="349" spans="1:1" x14ac:dyDescent="0.2">
      <c r="A349" s="195"/>
    </row>
    <row r="350" spans="1:1" x14ac:dyDescent="0.2">
      <c r="A350" s="195"/>
    </row>
    <row r="351" spans="1:1" x14ac:dyDescent="0.2">
      <c r="A351" s="195"/>
    </row>
    <row r="352" spans="1:1" x14ac:dyDescent="0.2">
      <c r="A352" s="195"/>
    </row>
    <row r="353" spans="1:1" x14ac:dyDescent="0.2">
      <c r="A353" s="195"/>
    </row>
    <row r="354" spans="1:1" x14ac:dyDescent="0.2">
      <c r="A354" s="195"/>
    </row>
    <row r="355" spans="1:1" x14ac:dyDescent="0.2">
      <c r="A355" s="195"/>
    </row>
    <row r="356" spans="1:1" x14ac:dyDescent="0.2">
      <c r="A356" s="195"/>
    </row>
    <row r="357" spans="1:1" x14ac:dyDescent="0.2">
      <c r="A357" s="195"/>
    </row>
    <row r="358" spans="1:1" x14ac:dyDescent="0.2">
      <c r="A358" s="195"/>
    </row>
    <row r="359" spans="1:1" x14ac:dyDescent="0.2">
      <c r="A359" s="195"/>
    </row>
    <row r="360" spans="1:1" x14ac:dyDescent="0.2">
      <c r="A360" s="195"/>
    </row>
    <row r="361" spans="1:1" x14ac:dyDescent="0.2">
      <c r="A361" s="195"/>
    </row>
    <row r="362" spans="1:1" x14ac:dyDescent="0.2">
      <c r="A362" s="195"/>
    </row>
    <row r="363" spans="1:1" x14ac:dyDescent="0.2">
      <c r="A363" s="195"/>
    </row>
    <row r="364" spans="1:1" x14ac:dyDescent="0.2">
      <c r="A364" s="195"/>
    </row>
    <row r="365" spans="1:1" x14ac:dyDescent="0.2">
      <c r="A365" s="195"/>
    </row>
    <row r="366" spans="1:1" x14ac:dyDescent="0.2">
      <c r="A366" s="195"/>
    </row>
    <row r="367" spans="1:1" x14ac:dyDescent="0.2">
      <c r="A367" s="195"/>
    </row>
    <row r="368" spans="1:1" x14ac:dyDescent="0.2">
      <c r="A368" s="195"/>
    </row>
    <row r="369" spans="1:1" x14ac:dyDescent="0.2">
      <c r="A369" s="195"/>
    </row>
    <row r="370" spans="1:1" x14ac:dyDescent="0.2">
      <c r="A370" s="195"/>
    </row>
    <row r="371" spans="1:1" x14ac:dyDescent="0.2">
      <c r="A371" s="195"/>
    </row>
    <row r="372" spans="1:1" x14ac:dyDescent="0.2">
      <c r="A372" s="195"/>
    </row>
    <row r="373" spans="1:1" x14ac:dyDescent="0.2">
      <c r="A373" s="195"/>
    </row>
    <row r="374" spans="1:1" x14ac:dyDescent="0.2">
      <c r="A374" s="195"/>
    </row>
    <row r="375" spans="1:1" x14ac:dyDescent="0.2">
      <c r="A375" s="195"/>
    </row>
    <row r="376" spans="1:1" x14ac:dyDescent="0.2">
      <c r="A376" s="195"/>
    </row>
    <row r="377" spans="1:1" x14ac:dyDescent="0.2">
      <c r="A377" s="195"/>
    </row>
    <row r="378" spans="1:1" x14ac:dyDescent="0.2">
      <c r="A378" s="195"/>
    </row>
    <row r="379" spans="1:1" x14ac:dyDescent="0.2">
      <c r="A379" s="195"/>
    </row>
    <row r="380" spans="1:1" x14ac:dyDescent="0.2">
      <c r="A380" s="195"/>
    </row>
    <row r="381" spans="1:1" x14ac:dyDescent="0.2">
      <c r="A381" s="195"/>
    </row>
    <row r="382" spans="1:1" x14ac:dyDescent="0.2">
      <c r="A382" s="195"/>
    </row>
    <row r="383" spans="1:1" x14ac:dyDescent="0.2">
      <c r="A383" s="195"/>
    </row>
    <row r="384" spans="1:1" x14ac:dyDescent="0.2">
      <c r="A384" s="195"/>
    </row>
    <row r="385" spans="1:1" x14ac:dyDescent="0.2">
      <c r="A385" s="195"/>
    </row>
    <row r="386" spans="1:1" x14ac:dyDescent="0.2">
      <c r="A386" s="195"/>
    </row>
    <row r="387" spans="1:1" x14ac:dyDescent="0.2">
      <c r="A387" s="195"/>
    </row>
    <row r="388" spans="1:1" x14ac:dyDescent="0.2">
      <c r="A388" s="195"/>
    </row>
    <row r="389" spans="1:1" x14ac:dyDescent="0.2">
      <c r="A389" s="195"/>
    </row>
    <row r="390" spans="1:1" x14ac:dyDescent="0.2">
      <c r="A390" s="195"/>
    </row>
    <row r="391" spans="1:1" x14ac:dyDescent="0.2">
      <c r="A391" s="195"/>
    </row>
    <row r="392" spans="1:1" x14ac:dyDescent="0.2">
      <c r="A392" s="195"/>
    </row>
    <row r="393" spans="1:1" x14ac:dyDescent="0.2">
      <c r="A393" s="195"/>
    </row>
    <row r="394" spans="1:1" x14ac:dyDescent="0.2">
      <c r="A394" s="195"/>
    </row>
    <row r="395" spans="1:1" x14ac:dyDescent="0.2">
      <c r="A395" s="195"/>
    </row>
    <row r="396" spans="1:1" x14ac:dyDescent="0.2">
      <c r="A396" s="195"/>
    </row>
    <row r="397" spans="1:1" x14ac:dyDescent="0.2">
      <c r="A397" s="195"/>
    </row>
    <row r="398" spans="1:1" x14ac:dyDescent="0.2">
      <c r="A398" s="195"/>
    </row>
    <row r="399" spans="1:1" x14ac:dyDescent="0.2">
      <c r="A399" s="195"/>
    </row>
    <row r="400" spans="1:1" x14ac:dyDescent="0.2">
      <c r="A400" s="195"/>
    </row>
    <row r="401" spans="1:1" x14ac:dyDescent="0.2">
      <c r="A401" s="195"/>
    </row>
    <row r="402" spans="1:1" x14ac:dyDescent="0.2">
      <c r="A402" s="195"/>
    </row>
    <row r="403" spans="1:1" x14ac:dyDescent="0.2">
      <c r="A403" s="195"/>
    </row>
    <row r="404" spans="1:1" x14ac:dyDescent="0.2">
      <c r="A404" s="195"/>
    </row>
    <row r="405" spans="1:1" x14ac:dyDescent="0.2">
      <c r="A405" s="195"/>
    </row>
    <row r="406" spans="1:1" x14ac:dyDescent="0.2">
      <c r="A406" s="195"/>
    </row>
    <row r="407" spans="1:1" x14ac:dyDescent="0.2">
      <c r="A407" s="195"/>
    </row>
    <row r="408" spans="1:1" x14ac:dyDescent="0.2">
      <c r="A408" s="195"/>
    </row>
    <row r="409" spans="1:1" x14ac:dyDescent="0.2">
      <c r="A409" s="195"/>
    </row>
    <row r="410" spans="1:1" x14ac:dyDescent="0.2">
      <c r="A410" s="195"/>
    </row>
    <row r="411" spans="1:1" x14ac:dyDescent="0.2">
      <c r="A411" s="195"/>
    </row>
    <row r="412" spans="1:1" x14ac:dyDescent="0.2">
      <c r="A412" s="195"/>
    </row>
    <row r="413" spans="1:1" x14ac:dyDescent="0.2">
      <c r="A413" s="195"/>
    </row>
    <row r="414" spans="1:1" x14ac:dyDescent="0.2">
      <c r="A414" s="195"/>
    </row>
    <row r="415" spans="1:1" x14ac:dyDescent="0.2">
      <c r="A415" s="195"/>
    </row>
    <row r="416" spans="1:1" x14ac:dyDescent="0.2">
      <c r="A416" s="195"/>
    </row>
    <row r="417" spans="1:1" x14ac:dyDescent="0.2">
      <c r="A417" s="195"/>
    </row>
    <row r="418" spans="1:1" x14ac:dyDescent="0.2">
      <c r="A418" s="195"/>
    </row>
    <row r="419" spans="1:1" x14ac:dyDescent="0.2">
      <c r="A419" s="195"/>
    </row>
    <row r="420" spans="1:1" x14ac:dyDescent="0.2">
      <c r="A420" s="195"/>
    </row>
    <row r="421" spans="1:1" x14ac:dyDescent="0.2">
      <c r="A421" s="195"/>
    </row>
    <row r="422" spans="1:1" x14ac:dyDescent="0.2">
      <c r="A422" s="195"/>
    </row>
    <row r="423" spans="1:1" x14ac:dyDescent="0.2">
      <c r="A423" s="195"/>
    </row>
    <row r="424" spans="1:1" x14ac:dyDescent="0.2">
      <c r="A424" s="195"/>
    </row>
    <row r="425" spans="1:1" x14ac:dyDescent="0.2">
      <c r="A425" s="195"/>
    </row>
    <row r="426" spans="1:1" x14ac:dyDescent="0.2">
      <c r="A426" s="195"/>
    </row>
    <row r="427" spans="1:1" x14ac:dyDescent="0.2">
      <c r="A427" s="195"/>
    </row>
    <row r="428" spans="1:1" x14ac:dyDescent="0.2">
      <c r="A428" s="195"/>
    </row>
    <row r="429" spans="1:1" x14ac:dyDescent="0.2">
      <c r="A429" s="195"/>
    </row>
    <row r="430" spans="1:1" x14ac:dyDescent="0.2">
      <c r="A430" s="195"/>
    </row>
    <row r="431" spans="1:1" x14ac:dyDescent="0.2">
      <c r="A431" s="195"/>
    </row>
    <row r="432" spans="1:1" x14ac:dyDescent="0.2">
      <c r="A432" s="195"/>
    </row>
    <row r="433" spans="1:1" x14ac:dyDescent="0.2">
      <c r="A433" s="195"/>
    </row>
    <row r="434" spans="1:1" x14ac:dyDescent="0.2">
      <c r="A434" s="195"/>
    </row>
    <row r="435" spans="1:1" x14ac:dyDescent="0.2">
      <c r="A435" s="195"/>
    </row>
    <row r="436" spans="1:1" x14ac:dyDescent="0.2">
      <c r="A436" s="195"/>
    </row>
    <row r="437" spans="1:1" x14ac:dyDescent="0.2">
      <c r="A437" s="195"/>
    </row>
    <row r="438" spans="1:1" x14ac:dyDescent="0.2">
      <c r="A438" s="195"/>
    </row>
    <row r="439" spans="1:1" x14ac:dyDescent="0.2">
      <c r="A439" s="195"/>
    </row>
    <row r="440" spans="1:1" x14ac:dyDescent="0.2">
      <c r="A440" s="195"/>
    </row>
    <row r="441" spans="1:1" x14ac:dyDescent="0.2">
      <c r="A441" s="195"/>
    </row>
    <row r="442" spans="1:1" x14ac:dyDescent="0.2">
      <c r="A442" s="195"/>
    </row>
    <row r="443" spans="1:1" x14ac:dyDescent="0.2">
      <c r="A443" s="195"/>
    </row>
    <row r="444" spans="1:1" x14ac:dyDescent="0.2">
      <c r="A444" s="195"/>
    </row>
    <row r="445" spans="1:1" x14ac:dyDescent="0.2">
      <c r="A445" s="195"/>
    </row>
    <row r="446" spans="1:1" x14ac:dyDescent="0.2">
      <c r="A446" s="195"/>
    </row>
    <row r="447" spans="1:1" x14ac:dyDescent="0.2">
      <c r="A447" s="195"/>
    </row>
    <row r="448" spans="1:1" x14ac:dyDescent="0.2">
      <c r="A448" s="195"/>
    </row>
    <row r="449" spans="1:1" x14ac:dyDescent="0.2">
      <c r="A449" s="195"/>
    </row>
    <row r="450" spans="1:1" x14ac:dyDescent="0.2">
      <c r="A450" s="195"/>
    </row>
    <row r="451" spans="1:1" x14ac:dyDescent="0.2">
      <c r="A451" s="195"/>
    </row>
    <row r="452" spans="1:1" x14ac:dyDescent="0.2">
      <c r="A452" s="195"/>
    </row>
    <row r="453" spans="1:1" x14ac:dyDescent="0.2">
      <c r="A453" s="195"/>
    </row>
    <row r="454" spans="1:1" x14ac:dyDescent="0.2">
      <c r="A454" s="195"/>
    </row>
    <row r="455" spans="1:1" x14ac:dyDescent="0.2">
      <c r="A455" s="195"/>
    </row>
    <row r="456" spans="1:1" x14ac:dyDescent="0.2">
      <c r="A456" s="195"/>
    </row>
    <row r="457" spans="1:1" x14ac:dyDescent="0.2">
      <c r="A457" s="195"/>
    </row>
    <row r="458" spans="1:1" x14ac:dyDescent="0.2">
      <c r="A458" s="195"/>
    </row>
    <row r="459" spans="1:1" x14ac:dyDescent="0.2">
      <c r="A459" s="195"/>
    </row>
    <row r="460" spans="1:1" x14ac:dyDescent="0.2">
      <c r="A460" s="195"/>
    </row>
    <row r="461" spans="1:1" x14ac:dyDescent="0.2">
      <c r="A461" s="195"/>
    </row>
    <row r="462" spans="1:1" x14ac:dyDescent="0.2">
      <c r="A462" s="195"/>
    </row>
    <row r="463" spans="1:1" x14ac:dyDescent="0.2">
      <c r="A463" s="195"/>
    </row>
    <row r="464" spans="1:1" x14ac:dyDescent="0.2">
      <c r="A464" s="195"/>
    </row>
    <row r="465" spans="1:1" x14ac:dyDescent="0.2">
      <c r="A465" s="195"/>
    </row>
    <row r="466" spans="1:1" x14ac:dyDescent="0.2">
      <c r="A466" s="195"/>
    </row>
    <row r="467" spans="1:1" x14ac:dyDescent="0.2">
      <c r="A467" s="195"/>
    </row>
    <row r="468" spans="1:1" x14ac:dyDescent="0.2">
      <c r="A468" s="195"/>
    </row>
    <row r="469" spans="1:1" x14ac:dyDescent="0.2">
      <c r="A469" s="195"/>
    </row>
    <row r="470" spans="1:1" x14ac:dyDescent="0.2">
      <c r="A470" s="195"/>
    </row>
    <row r="471" spans="1:1" x14ac:dyDescent="0.2">
      <c r="A471" s="195"/>
    </row>
    <row r="472" spans="1:1" x14ac:dyDescent="0.2">
      <c r="A472" s="195"/>
    </row>
    <row r="473" spans="1:1" x14ac:dyDescent="0.2">
      <c r="A473" s="195"/>
    </row>
    <row r="474" spans="1:1" x14ac:dyDescent="0.2">
      <c r="A474" s="195"/>
    </row>
    <row r="475" spans="1:1" x14ac:dyDescent="0.2">
      <c r="A475" s="195"/>
    </row>
    <row r="476" spans="1:1" x14ac:dyDescent="0.2">
      <c r="A476" s="195"/>
    </row>
    <row r="477" spans="1:1" x14ac:dyDescent="0.2">
      <c r="A477" s="195"/>
    </row>
    <row r="478" spans="1:1" x14ac:dyDescent="0.2">
      <c r="A478" s="195"/>
    </row>
    <row r="479" spans="1:1" x14ac:dyDescent="0.2">
      <c r="A479" s="195"/>
    </row>
    <row r="480" spans="1:1" x14ac:dyDescent="0.2">
      <c r="A480" s="195"/>
    </row>
    <row r="481" spans="1:1" x14ac:dyDescent="0.2">
      <c r="A481" s="195"/>
    </row>
    <row r="482" spans="1:1" x14ac:dyDescent="0.2">
      <c r="A482" s="195"/>
    </row>
    <row r="483" spans="1:1" x14ac:dyDescent="0.2">
      <c r="A483" s="195"/>
    </row>
    <row r="484" spans="1:1" x14ac:dyDescent="0.2">
      <c r="A484" s="195"/>
    </row>
    <row r="485" spans="1:1" x14ac:dyDescent="0.2">
      <c r="A485" s="195"/>
    </row>
    <row r="486" spans="1:1" x14ac:dyDescent="0.2">
      <c r="A486" s="195"/>
    </row>
    <row r="487" spans="1:1" x14ac:dyDescent="0.2">
      <c r="A487" s="195"/>
    </row>
    <row r="488" spans="1:1" x14ac:dyDescent="0.2">
      <c r="A488" s="195"/>
    </row>
    <row r="489" spans="1:1" x14ac:dyDescent="0.2">
      <c r="A489" s="195"/>
    </row>
    <row r="490" spans="1:1" x14ac:dyDescent="0.2">
      <c r="A490" s="195"/>
    </row>
    <row r="491" spans="1:1" x14ac:dyDescent="0.2">
      <c r="A491" s="195"/>
    </row>
    <row r="492" spans="1:1" x14ac:dyDescent="0.2">
      <c r="A492" s="195"/>
    </row>
    <row r="493" spans="1:1" x14ac:dyDescent="0.2">
      <c r="A493" s="195"/>
    </row>
    <row r="494" spans="1:1" x14ac:dyDescent="0.2">
      <c r="A494" s="195"/>
    </row>
    <row r="495" spans="1:1" x14ac:dyDescent="0.2">
      <c r="A495" s="195"/>
    </row>
    <row r="496" spans="1:1" x14ac:dyDescent="0.2">
      <c r="A496" s="195"/>
    </row>
    <row r="497" spans="1:1" x14ac:dyDescent="0.2">
      <c r="A497" s="195"/>
    </row>
    <row r="498" spans="1:1" x14ac:dyDescent="0.2">
      <c r="A498" s="195"/>
    </row>
    <row r="499" spans="1:1" x14ac:dyDescent="0.2">
      <c r="A499" s="195"/>
    </row>
    <row r="500" spans="1:1" x14ac:dyDescent="0.2">
      <c r="A500" s="195"/>
    </row>
    <row r="501" spans="1:1" x14ac:dyDescent="0.2">
      <c r="A501" s="195"/>
    </row>
    <row r="502" spans="1:1" x14ac:dyDescent="0.2">
      <c r="A502" s="195"/>
    </row>
    <row r="503" spans="1:1" x14ac:dyDescent="0.2">
      <c r="A503" s="195"/>
    </row>
    <row r="504" spans="1:1" x14ac:dyDescent="0.2">
      <c r="A504" s="195"/>
    </row>
    <row r="505" spans="1:1" x14ac:dyDescent="0.2">
      <c r="A505" s="195"/>
    </row>
    <row r="506" spans="1:1" x14ac:dyDescent="0.2">
      <c r="A506" s="195"/>
    </row>
    <row r="507" spans="1:1" x14ac:dyDescent="0.2">
      <c r="A507" s="195"/>
    </row>
    <row r="508" spans="1:1" x14ac:dyDescent="0.2">
      <c r="A508" s="195"/>
    </row>
    <row r="509" spans="1:1" x14ac:dyDescent="0.2">
      <c r="A509" s="195"/>
    </row>
    <row r="510" spans="1:1" x14ac:dyDescent="0.2">
      <c r="A510" s="195"/>
    </row>
    <row r="511" spans="1:1" x14ac:dyDescent="0.2">
      <c r="A511" s="195"/>
    </row>
    <row r="512" spans="1:1" x14ac:dyDescent="0.2">
      <c r="A512" s="195"/>
    </row>
    <row r="513" spans="1:1" x14ac:dyDescent="0.2">
      <c r="A513" s="195"/>
    </row>
    <row r="514" spans="1:1" x14ac:dyDescent="0.2">
      <c r="A514" s="195"/>
    </row>
    <row r="515" spans="1:1" x14ac:dyDescent="0.2">
      <c r="A515" s="195"/>
    </row>
    <row r="516" spans="1:1" x14ac:dyDescent="0.2">
      <c r="A516" s="195"/>
    </row>
    <row r="517" spans="1:1" x14ac:dyDescent="0.2">
      <c r="A517" s="195"/>
    </row>
    <row r="518" spans="1:1" x14ac:dyDescent="0.2">
      <c r="A518" s="195"/>
    </row>
    <row r="519" spans="1:1" x14ac:dyDescent="0.2">
      <c r="A519" s="195"/>
    </row>
    <row r="520" spans="1:1" x14ac:dyDescent="0.2">
      <c r="A520" s="195"/>
    </row>
    <row r="521" spans="1:1" x14ac:dyDescent="0.2">
      <c r="A521" s="195"/>
    </row>
    <row r="522" spans="1:1" x14ac:dyDescent="0.2">
      <c r="A522" s="195"/>
    </row>
    <row r="523" spans="1:1" x14ac:dyDescent="0.2">
      <c r="A523" s="195"/>
    </row>
    <row r="524" spans="1:1" x14ac:dyDescent="0.2">
      <c r="A524" s="195"/>
    </row>
    <row r="525" spans="1:1" x14ac:dyDescent="0.2">
      <c r="A525" s="195"/>
    </row>
    <row r="526" spans="1:1" x14ac:dyDescent="0.2">
      <c r="A526" s="195"/>
    </row>
    <row r="527" spans="1:1" x14ac:dyDescent="0.2">
      <c r="A527" s="195"/>
    </row>
    <row r="528" spans="1:1" x14ac:dyDescent="0.2">
      <c r="A528" s="195"/>
    </row>
    <row r="529" spans="1:1" x14ac:dyDescent="0.2">
      <c r="A529" s="195"/>
    </row>
    <row r="530" spans="1:1" x14ac:dyDescent="0.2">
      <c r="A530" s="195"/>
    </row>
    <row r="531" spans="1:1" x14ac:dyDescent="0.2">
      <c r="A531" s="195"/>
    </row>
    <row r="532" spans="1:1" x14ac:dyDescent="0.2">
      <c r="A532" s="195"/>
    </row>
    <row r="533" spans="1:1" x14ac:dyDescent="0.2">
      <c r="A533" s="195"/>
    </row>
    <row r="534" spans="1:1" x14ac:dyDescent="0.2">
      <c r="A534" s="195"/>
    </row>
    <row r="535" spans="1:1" x14ac:dyDescent="0.2">
      <c r="A535" s="195"/>
    </row>
    <row r="536" spans="1:1" x14ac:dyDescent="0.2">
      <c r="A536" s="195"/>
    </row>
    <row r="537" spans="1:1" x14ac:dyDescent="0.2">
      <c r="A537" s="195"/>
    </row>
    <row r="538" spans="1:1" x14ac:dyDescent="0.2">
      <c r="A538" s="195"/>
    </row>
    <row r="539" spans="1:1" x14ac:dyDescent="0.2">
      <c r="A539" s="195"/>
    </row>
    <row r="540" spans="1:1" x14ac:dyDescent="0.2">
      <c r="A540" s="195"/>
    </row>
    <row r="541" spans="1:1" x14ac:dyDescent="0.2">
      <c r="A541" s="195"/>
    </row>
    <row r="542" spans="1:1" x14ac:dyDescent="0.2">
      <c r="A542" s="195"/>
    </row>
    <row r="543" spans="1:1" x14ac:dyDescent="0.2">
      <c r="A543" s="195"/>
    </row>
    <row r="544" spans="1:1" x14ac:dyDescent="0.2">
      <c r="A544" s="195"/>
    </row>
    <row r="545" spans="1:1" x14ac:dyDescent="0.2">
      <c r="A545" s="195"/>
    </row>
    <row r="546" spans="1:1" x14ac:dyDescent="0.2">
      <c r="A546" s="195"/>
    </row>
    <row r="547" spans="1:1" x14ac:dyDescent="0.2">
      <c r="A547" s="195"/>
    </row>
    <row r="548" spans="1:1" x14ac:dyDescent="0.2">
      <c r="A548" s="195"/>
    </row>
    <row r="549" spans="1:1" x14ac:dyDescent="0.2">
      <c r="A549" s="195"/>
    </row>
    <row r="550" spans="1:1" x14ac:dyDescent="0.2">
      <c r="A550" s="195"/>
    </row>
    <row r="551" spans="1:1" x14ac:dyDescent="0.2">
      <c r="A551" s="195"/>
    </row>
    <row r="552" spans="1:1" x14ac:dyDescent="0.2">
      <c r="A552" s="195"/>
    </row>
    <row r="553" spans="1:1" x14ac:dyDescent="0.2">
      <c r="A553" s="195"/>
    </row>
    <row r="554" spans="1:1" x14ac:dyDescent="0.2">
      <c r="A554" s="195"/>
    </row>
    <row r="555" spans="1:1" x14ac:dyDescent="0.2">
      <c r="A555" s="195"/>
    </row>
    <row r="556" spans="1:1" x14ac:dyDescent="0.2">
      <c r="A556" s="195"/>
    </row>
    <row r="557" spans="1:1" x14ac:dyDescent="0.2">
      <c r="A557" s="195"/>
    </row>
    <row r="558" spans="1:1" x14ac:dyDescent="0.2">
      <c r="A558" s="195"/>
    </row>
    <row r="559" spans="1:1" x14ac:dyDescent="0.2">
      <c r="A559" s="195"/>
    </row>
    <row r="560" spans="1:1" x14ac:dyDescent="0.2">
      <c r="A560" s="195"/>
    </row>
    <row r="561" spans="1:1" x14ac:dyDescent="0.2">
      <c r="A561" s="195"/>
    </row>
    <row r="562" spans="1:1" x14ac:dyDescent="0.2">
      <c r="A562" s="195"/>
    </row>
    <row r="563" spans="1:1" x14ac:dyDescent="0.2">
      <c r="A563" s="195"/>
    </row>
    <row r="564" spans="1:1" x14ac:dyDescent="0.2">
      <c r="A564" s="195"/>
    </row>
    <row r="565" spans="1:1" x14ac:dyDescent="0.2">
      <c r="A565" s="195"/>
    </row>
    <row r="566" spans="1:1" x14ac:dyDescent="0.2">
      <c r="A566" s="195"/>
    </row>
    <row r="567" spans="1:1" x14ac:dyDescent="0.2">
      <c r="A567" s="195"/>
    </row>
    <row r="568" spans="1:1" x14ac:dyDescent="0.2">
      <c r="A568" s="195"/>
    </row>
    <row r="569" spans="1:1" x14ac:dyDescent="0.2">
      <c r="A569" s="195"/>
    </row>
    <row r="570" spans="1:1" x14ac:dyDescent="0.2">
      <c r="A570" s="195"/>
    </row>
    <row r="571" spans="1:1" x14ac:dyDescent="0.2">
      <c r="A571" s="195"/>
    </row>
    <row r="572" spans="1:1" x14ac:dyDescent="0.2">
      <c r="A572" s="195"/>
    </row>
    <row r="573" spans="1:1" x14ac:dyDescent="0.2">
      <c r="A573" s="195"/>
    </row>
    <row r="574" spans="1:1" x14ac:dyDescent="0.2">
      <c r="A574" s="195"/>
    </row>
    <row r="575" spans="1:1" x14ac:dyDescent="0.2">
      <c r="A575" s="195"/>
    </row>
    <row r="576" spans="1:1" x14ac:dyDescent="0.2">
      <c r="A576" s="195"/>
    </row>
    <row r="577" spans="1:1" x14ac:dyDescent="0.2">
      <c r="A577" s="195"/>
    </row>
    <row r="578" spans="1:1" x14ac:dyDescent="0.2">
      <c r="A578" s="195"/>
    </row>
    <row r="579" spans="1:1" x14ac:dyDescent="0.2">
      <c r="A579" s="195"/>
    </row>
    <row r="580" spans="1:1" x14ac:dyDescent="0.2">
      <c r="A580" s="195"/>
    </row>
    <row r="581" spans="1:1" x14ac:dyDescent="0.2">
      <c r="A581" s="195"/>
    </row>
    <row r="582" spans="1:1" x14ac:dyDescent="0.2">
      <c r="A582" s="195"/>
    </row>
    <row r="583" spans="1:1" x14ac:dyDescent="0.2">
      <c r="A583" s="195"/>
    </row>
    <row r="584" spans="1:1" x14ac:dyDescent="0.2">
      <c r="A584" s="195"/>
    </row>
    <row r="585" spans="1:1" x14ac:dyDescent="0.2">
      <c r="A585" s="195"/>
    </row>
    <row r="586" spans="1:1" x14ac:dyDescent="0.2">
      <c r="A586" s="195"/>
    </row>
    <row r="587" spans="1:1" x14ac:dyDescent="0.2">
      <c r="A587" s="195"/>
    </row>
    <row r="588" spans="1:1" x14ac:dyDescent="0.2">
      <c r="A588" s="195"/>
    </row>
    <row r="589" spans="1:1" x14ac:dyDescent="0.2">
      <c r="A589" s="195"/>
    </row>
    <row r="590" spans="1:1" x14ac:dyDescent="0.2">
      <c r="A590" s="195"/>
    </row>
    <row r="591" spans="1:1" x14ac:dyDescent="0.2">
      <c r="A591" s="195"/>
    </row>
    <row r="592" spans="1:1" x14ac:dyDescent="0.2">
      <c r="A592" s="195"/>
    </row>
    <row r="593" spans="1:1" x14ac:dyDescent="0.2">
      <c r="A593" s="195"/>
    </row>
    <row r="594" spans="1:1" x14ac:dyDescent="0.2">
      <c r="A594" s="195"/>
    </row>
    <row r="595" spans="1:1" x14ac:dyDescent="0.2">
      <c r="A595" s="195"/>
    </row>
    <row r="596" spans="1:1" x14ac:dyDescent="0.2">
      <c r="A596" s="195"/>
    </row>
    <row r="597" spans="1:1" x14ac:dyDescent="0.2">
      <c r="A597" s="195"/>
    </row>
    <row r="598" spans="1:1" x14ac:dyDescent="0.2">
      <c r="A598" s="195"/>
    </row>
    <row r="599" spans="1:1" x14ac:dyDescent="0.2">
      <c r="A599" s="195"/>
    </row>
    <row r="600" spans="1:1" x14ac:dyDescent="0.2">
      <c r="A600" s="195"/>
    </row>
    <row r="601" spans="1:1" x14ac:dyDescent="0.2">
      <c r="A601" s="195"/>
    </row>
    <row r="602" spans="1:1" x14ac:dyDescent="0.2">
      <c r="A602" s="195"/>
    </row>
    <row r="603" spans="1:1" x14ac:dyDescent="0.2">
      <c r="A603" s="195"/>
    </row>
    <row r="604" spans="1:1" x14ac:dyDescent="0.2">
      <c r="A604" s="195"/>
    </row>
    <row r="605" spans="1:1" x14ac:dyDescent="0.2">
      <c r="A605" s="195"/>
    </row>
    <row r="606" spans="1:1" x14ac:dyDescent="0.2">
      <c r="A606" s="195"/>
    </row>
    <row r="607" spans="1:1" x14ac:dyDescent="0.2">
      <c r="A607" s="195"/>
    </row>
    <row r="608" spans="1:1" x14ac:dyDescent="0.2">
      <c r="A608" s="195"/>
    </row>
    <row r="609" spans="1:1" x14ac:dyDescent="0.2">
      <c r="A609" s="195"/>
    </row>
    <row r="610" spans="1:1" x14ac:dyDescent="0.2">
      <c r="A610" s="195"/>
    </row>
    <row r="611" spans="1:1" x14ac:dyDescent="0.2">
      <c r="A611" s="195"/>
    </row>
    <row r="612" spans="1:1" x14ac:dyDescent="0.2">
      <c r="A612" s="195"/>
    </row>
    <row r="613" spans="1:1" x14ac:dyDescent="0.2">
      <c r="A613" s="195"/>
    </row>
    <row r="614" spans="1:1" x14ac:dyDescent="0.2">
      <c r="A614" s="195"/>
    </row>
    <row r="615" spans="1:1" x14ac:dyDescent="0.2">
      <c r="A615" s="195"/>
    </row>
    <row r="616" spans="1:1" x14ac:dyDescent="0.2">
      <c r="A616" s="195"/>
    </row>
    <row r="617" spans="1:1" x14ac:dyDescent="0.2">
      <c r="A617" s="195"/>
    </row>
    <row r="618" spans="1:1" x14ac:dyDescent="0.2">
      <c r="A618" s="195"/>
    </row>
    <row r="619" spans="1:1" x14ac:dyDescent="0.2">
      <c r="A619" s="195"/>
    </row>
    <row r="620" spans="1:1" x14ac:dyDescent="0.2">
      <c r="A620" s="195"/>
    </row>
    <row r="621" spans="1:1" x14ac:dyDescent="0.2">
      <c r="A621" s="195"/>
    </row>
    <row r="622" spans="1:1" x14ac:dyDescent="0.2">
      <c r="A622" s="195"/>
    </row>
    <row r="623" spans="1:1" x14ac:dyDescent="0.2">
      <c r="A623" s="195"/>
    </row>
    <row r="624" spans="1:1" x14ac:dyDescent="0.2">
      <c r="A624" s="195"/>
    </row>
    <row r="625" spans="1:1" x14ac:dyDescent="0.2">
      <c r="A625" s="195"/>
    </row>
    <row r="626" spans="1:1" x14ac:dyDescent="0.2">
      <c r="A626" s="195"/>
    </row>
    <row r="627" spans="1:1" x14ac:dyDescent="0.2">
      <c r="A627" s="195"/>
    </row>
    <row r="628" spans="1:1" x14ac:dyDescent="0.2">
      <c r="A628" s="195"/>
    </row>
    <row r="629" spans="1:1" x14ac:dyDescent="0.2">
      <c r="A629" s="195"/>
    </row>
    <row r="630" spans="1:1" x14ac:dyDescent="0.2">
      <c r="A630" s="195"/>
    </row>
    <row r="631" spans="1:1" x14ac:dyDescent="0.2">
      <c r="A631" s="195"/>
    </row>
    <row r="632" spans="1:1" x14ac:dyDescent="0.2">
      <c r="A632" s="195"/>
    </row>
    <row r="633" spans="1:1" x14ac:dyDescent="0.2">
      <c r="A633" s="195"/>
    </row>
    <row r="634" spans="1:1" x14ac:dyDescent="0.2">
      <c r="A634" s="195"/>
    </row>
    <row r="635" spans="1:1" x14ac:dyDescent="0.2">
      <c r="A635" s="195"/>
    </row>
    <row r="636" spans="1:1" x14ac:dyDescent="0.2">
      <c r="A636" s="195"/>
    </row>
    <row r="637" spans="1:1" x14ac:dyDescent="0.2">
      <c r="A637" s="195"/>
    </row>
    <row r="638" spans="1:1" x14ac:dyDescent="0.2">
      <c r="A638" s="195"/>
    </row>
    <row r="639" spans="1:1" x14ac:dyDescent="0.2">
      <c r="A639" s="195"/>
    </row>
    <row r="640" spans="1:1" x14ac:dyDescent="0.2">
      <c r="A640" s="195"/>
    </row>
    <row r="641" spans="1:1" x14ac:dyDescent="0.2">
      <c r="A641" s="195"/>
    </row>
    <row r="642" spans="1:1" x14ac:dyDescent="0.2">
      <c r="A642" s="195"/>
    </row>
    <row r="643" spans="1:1" x14ac:dyDescent="0.2">
      <c r="A643" s="195"/>
    </row>
    <row r="644" spans="1:1" x14ac:dyDescent="0.2">
      <c r="A644" s="195"/>
    </row>
    <row r="645" spans="1:1" x14ac:dyDescent="0.2">
      <c r="A645" s="195"/>
    </row>
    <row r="646" spans="1:1" x14ac:dyDescent="0.2">
      <c r="A646" s="195"/>
    </row>
    <row r="647" spans="1:1" x14ac:dyDescent="0.2">
      <c r="A647" s="195"/>
    </row>
    <row r="648" spans="1:1" x14ac:dyDescent="0.2">
      <c r="A648" s="195"/>
    </row>
    <row r="649" spans="1:1" x14ac:dyDescent="0.2">
      <c r="A649" s="195"/>
    </row>
    <row r="650" spans="1:1" x14ac:dyDescent="0.2">
      <c r="A650" s="195"/>
    </row>
    <row r="651" spans="1:1" x14ac:dyDescent="0.2">
      <c r="A651" s="195"/>
    </row>
    <row r="652" spans="1:1" x14ac:dyDescent="0.2">
      <c r="A652" s="195"/>
    </row>
    <row r="653" spans="1:1" x14ac:dyDescent="0.2">
      <c r="A653" s="195"/>
    </row>
    <row r="654" spans="1:1" x14ac:dyDescent="0.2">
      <c r="A654" s="195"/>
    </row>
    <row r="655" spans="1:1" x14ac:dyDescent="0.2">
      <c r="A655" s="195"/>
    </row>
    <row r="656" spans="1:1" x14ac:dyDescent="0.2">
      <c r="A656" s="195"/>
    </row>
    <row r="657" spans="1:1" x14ac:dyDescent="0.2">
      <c r="A657" s="195"/>
    </row>
    <row r="658" spans="1:1" x14ac:dyDescent="0.2">
      <c r="A658" s="195"/>
    </row>
    <row r="659" spans="1:1" x14ac:dyDescent="0.2">
      <c r="A659" s="195"/>
    </row>
    <row r="660" spans="1:1" x14ac:dyDescent="0.2">
      <c r="A660" s="195"/>
    </row>
    <row r="661" spans="1:1" x14ac:dyDescent="0.2">
      <c r="A661" s="195"/>
    </row>
    <row r="662" spans="1:1" x14ac:dyDescent="0.2">
      <c r="A662" s="195"/>
    </row>
    <row r="663" spans="1:1" x14ac:dyDescent="0.2">
      <c r="A663" s="195"/>
    </row>
    <row r="664" spans="1:1" x14ac:dyDescent="0.2">
      <c r="A664" s="195"/>
    </row>
    <row r="665" spans="1:1" x14ac:dyDescent="0.2">
      <c r="A665" s="195"/>
    </row>
    <row r="666" spans="1:1" x14ac:dyDescent="0.2">
      <c r="A666" s="195"/>
    </row>
    <row r="667" spans="1:1" x14ac:dyDescent="0.2">
      <c r="A667" s="195"/>
    </row>
    <row r="668" spans="1:1" x14ac:dyDescent="0.2">
      <c r="A668" s="195"/>
    </row>
    <row r="669" spans="1:1" x14ac:dyDescent="0.2">
      <c r="A669" s="195"/>
    </row>
    <row r="670" spans="1:1" x14ac:dyDescent="0.2">
      <c r="A670" s="195"/>
    </row>
    <row r="671" spans="1:1" x14ac:dyDescent="0.2">
      <c r="A671" s="195"/>
    </row>
    <row r="672" spans="1:1" x14ac:dyDescent="0.2">
      <c r="A672" s="195"/>
    </row>
    <row r="673" spans="1:1" x14ac:dyDescent="0.2">
      <c r="A673" s="195"/>
    </row>
    <row r="674" spans="1:1" x14ac:dyDescent="0.2">
      <c r="A674" s="195"/>
    </row>
    <row r="675" spans="1:1" x14ac:dyDescent="0.2">
      <c r="A675" s="195"/>
    </row>
    <row r="676" spans="1:1" x14ac:dyDescent="0.2">
      <c r="A676" s="195"/>
    </row>
    <row r="677" spans="1:1" x14ac:dyDescent="0.2">
      <c r="A677" s="195"/>
    </row>
    <row r="678" spans="1:1" x14ac:dyDescent="0.2">
      <c r="A678" s="195"/>
    </row>
    <row r="679" spans="1:1" x14ac:dyDescent="0.2">
      <c r="A679" s="195"/>
    </row>
    <row r="680" spans="1:1" x14ac:dyDescent="0.2">
      <c r="A680" s="195"/>
    </row>
    <row r="681" spans="1:1" x14ac:dyDescent="0.2">
      <c r="A681" s="195"/>
    </row>
    <row r="682" spans="1:1" x14ac:dyDescent="0.2">
      <c r="A682" s="195"/>
    </row>
    <row r="683" spans="1:1" x14ac:dyDescent="0.2">
      <c r="A683" s="195"/>
    </row>
    <row r="684" spans="1:1" x14ac:dyDescent="0.2">
      <c r="A684" s="195"/>
    </row>
    <row r="685" spans="1:1" x14ac:dyDescent="0.2">
      <c r="A685" s="195"/>
    </row>
    <row r="686" spans="1:1" x14ac:dyDescent="0.2">
      <c r="A686" s="195"/>
    </row>
    <row r="687" spans="1:1" x14ac:dyDescent="0.2">
      <c r="A687" s="195"/>
    </row>
    <row r="688" spans="1:1" x14ac:dyDescent="0.2">
      <c r="A688" s="195"/>
    </row>
    <row r="689" spans="1:1" x14ac:dyDescent="0.2">
      <c r="A689" s="195"/>
    </row>
    <row r="690" spans="1:1" x14ac:dyDescent="0.2">
      <c r="A690" s="195"/>
    </row>
    <row r="691" spans="1:1" x14ac:dyDescent="0.2">
      <c r="A691" s="195"/>
    </row>
    <row r="692" spans="1:1" x14ac:dyDescent="0.2">
      <c r="A692" s="195"/>
    </row>
    <row r="693" spans="1:1" x14ac:dyDescent="0.2">
      <c r="A693" s="195"/>
    </row>
    <row r="694" spans="1:1" x14ac:dyDescent="0.2">
      <c r="A694" s="195"/>
    </row>
    <row r="695" spans="1:1" x14ac:dyDescent="0.2">
      <c r="A695" s="195"/>
    </row>
    <row r="696" spans="1:1" x14ac:dyDescent="0.2">
      <c r="A696" s="195"/>
    </row>
    <row r="697" spans="1:1" x14ac:dyDescent="0.2">
      <c r="A697" s="195"/>
    </row>
    <row r="698" spans="1:1" x14ac:dyDescent="0.2">
      <c r="A698" s="195"/>
    </row>
    <row r="699" spans="1:1" x14ac:dyDescent="0.2">
      <c r="A699" s="195"/>
    </row>
    <row r="700" spans="1:1" x14ac:dyDescent="0.2">
      <c r="A700" s="195"/>
    </row>
    <row r="701" spans="1:1" x14ac:dyDescent="0.2">
      <c r="A701" s="195"/>
    </row>
    <row r="702" spans="1:1" x14ac:dyDescent="0.2">
      <c r="A702" s="195"/>
    </row>
    <row r="703" spans="1:1" x14ac:dyDescent="0.2">
      <c r="A703" s="195"/>
    </row>
    <row r="704" spans="1:1" x14ac:dyDescent="0.2">
      <c r="A704" s="195"/>
    </row>
    <row r="705" spans="1:1" x14ac:dyDescent="0.2">
      <c r="A705" s="195"/>
    </row>
    <row r="706" spans="1:1" x14ac:dyDescent="0.2">
      <c r="A706" s="195"/>
    </row>
    <row r="707" spans="1:1" x14ac:dyDescent="0.2">
      <c r="A707" s="195"/>
    </row>
    <row r="708" spans="1:1" x14ac:dyDescent="0.2">
      <c r="A708" s="195"/>
    </row>
    <row r="709" spans="1:1" x14ac:dyDescent="0.2">
      <c r="A709" s="195"/>
    </row>
    <row r="710" spans="1:1" x14ac:dyDescent="0.2">
      <c r="A710" s="195"/>
    </row>
    <row r="711" spans="1:1" x14ac:dyDescent="0.2">
      <c r="A711" s="195"/>
    </row>
    <row r="712" spans="1:1" x14ac:dyDescent="0.2">
      <c r="A712" s="195"/>
    </row>
    <row r="713" spans="1:1" x14ac:dyDescent="0.2">
      <c r="A713" s="195"/>
    </row>
    <row r="714" spans="1:1" x14ac:dyDescent="0.2">
      <c r="A714" s="195"/>
    </row>
    <row r="715" spans="1:1" x14ac:dyDescent="0.2">
      <c r="A715" s="195"/>
    </row>
    <row r="716" spans="1:1" x14ac:dyDescent="0.2">
      <c r="A716" s="195"/>
    </row>
    <row r="717" spans="1:1" x14ac:dyDescent="0.2">
      <c r="A717" s="195"/>
    </row>
    <row r="718" spans="1:1" x14ac:dyDescent="0.2">
      <c r="A718" s="195"/>
    </row>
    <row r="719" spans="1:1" x14ac:dyDescent="0.2">
      <c r="A719" s="195"/>
    </row>
    <row r="720" spans="1:1" x14ac:dyDescent="0.2">
      <c r="A720" s="195"/>
    </row>
    <row r="721" spans="1:1" x14ac:dyDescent="0.2">
      <c r="A721" s="195"/>
    </row>
    <row r="722" spans="1:1" x14ac:dyDescent="0.2">
      <c r="A722" s="195"/>
    </row>
    <row r="723" spans="1:1" x14ac:dyDescent="0.2">
      <c r="A723" s="195"/>
    </row>
    <row r="724" spans="1:1" x14ac:dyDescent="0.2">
      <c r="A724" s="195"/>
    </row>
    <row r="725" spans="1:1" x14ac:dyDescent="0.2">
      <c r="A725" s="195"/>
    </row>
    <row r="726" spans="1:1" x14ac:dyDescent="0.2">
      <c r="A726" s="195"/>
    </row>
    <row r="727" spans="1:1" x14ac:dyDescent="0.2">
      <c r="A727" s="195"/>
    </row>
    <row r="728" spans="1:1" x14ac:dyDescent="0.2">
      <c r="A728" s="195"/>
    </row>
    <row r="729" spans="1:1" x14ac:dyDescent="0.2">
      <c r="A729" s="195"/>
    </row>
    <row r="730" spans="1:1" x14ac:dyDescent="0.2">
      <c r="A730" s="195"/>
    </row>
    <row r="731" spans="1:1" x14ac:dyDescent="0.2">
      <c r="A731" s="195"/>
    </row>
    <row r="732" spans="1:1" x14ac:dyDescent="0.2">
      <c r="A732" s="195"/>
    </row>
    <row r="733" spans="1:1" x14ac:dyDescent="0.2">
      <c r="A733" s="195"/>
    </row>
    <row r="734" spans="1:1" x14ac:dyDescent="0.2">
      <c r="A734" s="195"/>
    </row>
    <row r="735" spans="1:1" x14ac:dyDescent="0.2">
      <c r="A735" s="195"/>
    </row>
    <row r="736" spans="1:1" x14ac:dyDescent="0.2">
      <c r="A736" s="195"/>
    </row>
    <row r="737" spans="1:1" x14ac:dyDescent="0.2">
      <c r="A737" s="195"/>
    </row>
    <row r="738" spans="1:1" x14ac:dyDescent="0.2">
      <c r="A738" s="195"/>
    </row>
    <row r="739" spans="1:1" x14ac:dyDescent="0.2">
      <c r="A739" s="195"/>
    </row>
    <row r="740" spans="1:1" x14ac:dyDescent="0.2">
      <c r="A740" s="195"/>
    </row>
    <row r="741" spans="1:1" x14ac:dyDescent="0.2">
      <c r="A741" s="195"/>
    </row>
    <row r="742" spans="1:1" x14ac:dyDescent="0.2">
      <c r="A742" s="195"/>
    </row>
    <row r="743" spans="1:1" x14ac:dyDescent="0.2">
      <c r="A743" s="195"/>
    </row>
    <row r="744" spans="1:1" x14ac:dyDescent="0.2">
      <c r="A744" s="195"/>
    </row>
    <row r="745" spans="1:1" x14ac:dyDescent="0.2">
      <c r="A745" s="195"/>
    </row>
    <row r="746" spans="1:1" x14ac:dyDescent="0.2">
      <c r="A746" s="195"/>
    </row>
    <row r="747" spans="1:1" x14ac:dyDescent="0.2">
      <c r="A747" s="195"/>
    </row>
    <row r="748" spans="1:1" x14ac:dyDescent="0.2">
      <c r="A748" s="195"/>
    </row>
    <row r="749" spans="1:1" x14ac:dyDescent="0.2">
      <c r="A749" s="195"/>
    </row>
    <row r="750" spans="1:1" x14ac:dyDescent="0.2">
      <c r="A750" s="195"/>
    </row>
    <row r="751" spans="1:1" x14ac:dyDescent="0.2">
      <c r="A751" s="195"/>
    </row>
    <row r="752" spans="1:1" x14ac:dyDescent="0.2">
      <c r="A752" s="195"/>
    </row>
    <row r="753" spans="1:1" x14ac:dyDescent="0.2">
      <c r="A753" s="195"/>
    </row>
    <row r="754" spans="1:1" x14ac:dyDescent="0.2">
      <c r="A754" s="195"/>
    </row>
    <row r="755" spans="1:1" x14ac:dyDescent="0.2">
      <c r="A755" s="195"/>
    </row>
    <row r="756" spans="1:1" x14ac:dyDescent="0.2">
      <c r="A756" s="195"/>
    </row>
    <row r="757" spans="1:1" x14ac:dyDescent="0.2">
      <c r="A757" s="195"/>
    </row>
    <row r="758" spans="1:1" x14ac:dyDescent="0.2">
      <c r="A758" s="195"/>
    </row>
    <row r="759" spans="1:1" x14ac:dyDescent="0.2">
      <c r="A759" s="195"/>
    </row>
    <row r="760" spans="1:1" x14ac:dyDescent="0.2">
      <c r="A760" s="195"/>
    </row>
    <row r="761" spans="1:1" x14ac:dyDescent="0.2">
      <c r="A761" s="195"/>
    </row>
    <row r="762" spans="1:1" x14ac:dyDescent="0.2">
      <c r="A762" s="195"/>
    </row>
    <row r="763" spans="1:1" x14ac:dyDescent="0.2">
      <c r="A763" s="195"/>
    </row>
    <row r="764" spans="1:1" x14ac:dyDescent="0.2">
      <c r="A764" s="195"/>
    </row>
    <row r="765" spans="1:1" x14ac:dyDescent="0.2">
      <c r="A765" s="195"/>
    </row>
    <row r="766" spans="1:1" x14ac:dyDescent="0.2">
      <c r="A766" s="195"/>
    </row>
    <row r="767" spans="1:1" x14ac:dyDescent="0.2">
      <c r="A767" s="195"/>
    </row>
    <row r="768" spans="1:1" x14ac:dyDescent="0.2">
      <c r="A768" s="195"/>
    </row>
    <row r="769" spans="1:1" x14ac:dyDescent="0.2">
      <c r="A769" s="195"/>
    </row>
    <row r="770" spans="1:1" x14ac:dyDescent="0.2">
      <c r="A770" s="195"/>
    </row>
    <row r="771" spans="1:1" x14ac:dyDescent="0.2">
      <c r="A771" s="195"/>
    </row>
    <row r="772" spans="1:1" x14ac:dyDescent="0.2">
      <c r="A772" s="195"/>
    </row>
    <row r="773" spans="1:1" x14ac:dyDescent="0.2">
      <c r="A773" s="195"/>
    </row>
    <row r="774" spans="1:1" x14ac:dyDescent="0.2">
      <c r="A774" s="195"/>
    </row>
    <row r="775" spans="1:1" x14ac:dyDescent="0.2">
      <c r="A775" s="195"/>
    </row>
    <row r="776" spans="1:1" x14ac:dyDescent="0.2">
      <c r="A776" s="195"/>
    </row>
    <row r="777" spans="1:1" x14ac:dyDescent="0.2">
      <c r="A777" s="195"/>
    </row>
    <row r="778" spans="1:1" x14ac:dyDescent="0.2">
      <c r="A778" s="195"/>
    </row>
    <row r="779" spans="1:1" x14ac:dyDescent="0.2">
      <c r="A779" s="195"/>
    </row>
    <row r="780" spans="1:1" x14ac:dyDescent="0.2">
      <c r="A780" s="195"/>
    </row>
    <row r="781" spans="1:1" x14ac:dyDescent="0.2">
      <c r="A781" s="195"/>
    </row>
    <row r="782" spans="1:1" x14ac:dyDescent="0.2">
      <c r="A782" s="195"/>
    </row>
    <row r="783" spans="1:1" x14ac:dyDescent="0.2">
      <c r="A783" s="195"/>
    </row>
    <row r="784" spans="1:1" x14ac:dyDescent="0.2">
      <c r="A784" s="195"/>
    </row>
    <row r="785" spans="1:1" x14ac:dyDescent="0.2">
      <c r="A785" s="195"/>
    </row>
    <row r="786" spans="1:1" x14ac:dyDescent="0.2">
      <c r="A786" s="195"/>
    </row>
    <row r="787" spans="1:1" x14ac:dyDescent="0.2">
      <c r="A787" s="195"/>
    </row>
    <row r="788" spans="1:1" x14ac:dyDescent="0.2">
      <c r="A788" s="195"/>
    </row>
    <row r="789" spans="1:1" x14ac:dyDescent="0.2">
      <c r="A789" s="195"/>
    </row>
    <row r="790" spans="1:1" x14ac:dyDescent="0.2">
      <c r="A790" s="195"/>
    </row>
    <row r="791" spans="1:1" x14ac:dyDescent="0.2">
      <c r="A791" s="195"/>
    </row>
    <row r="792" spans="1:1" x14ac:dyDescent="0.2">
      <c r="A792" s="195"/>
    </row>
    <row r="793" spans="1:1" x14ac:dyDescent="0.2">
      <c r="A793" s="195"/>
    </row>
    <row r="794" spans="1:1" x14ac:dyDescent="0.2">
      <c r="A794" s="195"/>
    </row>
    <row r="795" spans="1:1" x14ac:dyDescent="0.2">
      <c r="A795" s="195"/>
    </row>
    <row r="796" spans="1:1" x14ac:dyDescent="0.2">
      <c r="A796" s="195"/>
    </row>
    <row r="797" spans="1:1" x14ac:dyDescent="0.2">
      <c r="A797" s="195"/>
    </row>
    <row r="798" spans="1:1" x14ac:dyDescent="0.2">
      <c r="A798" s="195"/>
    </row>
    <row r="799" spans="1:1" x14ac:dyDescent="0.2">
      <c r="A799" s="195"/>
    </row>
    <row r="800" spans="1:1" x14ac:dyDescent="0.2">
      <c r="A800" s="195"/>
    </row>
    <row r="801" spans="1:1" x14ac:dyDescent="0.2">
      <c r="A801" s="195"/>
    </row>
    <row r="802" spans="1:1" x14ac:dyDescent="0.2">
      <c r="A802" s="195"/>
    </row>
    <row r="803" spans="1:1" x14ac:dyDescent="0.2">
      <c r="A803" s="195"/>
    </row>
    <row r="804" spans="1:1" x14ac:dyDescent="0.2">
      <c r="A804" s="195"/>
    </row>
    <row r="805" spans="1:1" x14ac:dyDescent="0.2">
      <c r="A805" s="195"/>
    </row>
    <row r="806" spans="1:1" x14ac:dyDescent="0.2">
      <c r="A806" s="195"/>
    </row>
    <row r="807" spans="1:1" x14ac:dyDescent="0.2">
      <c r="A807" s="195"/>
    </row>
    <row r="808" spans="1:1" x14ac:dyDescent="0.2">
      <c r="A808" s="195"/>
    </row>
    <row r="809" spans="1:1" x14ac:dyDescent="0.2">
      <c r="A809" s="195"/>
    </row>
    <row r="810" spans="1:1" x14ac:dyDescent="0.2">
      <c r="A810" s="195"/>
    </row>
    <row r="811" spans="1:1" x14ac:dyDescent="0.2">
      <c r="A811" s="195"/>
    </row>
    <row r="812" spans="1:1" x14ac:dyDescent="0.2">
      <c r="A812" s="195"/>
    </row>
    <row r="813" spans="1:1" x14ac:dyDescent="0.2">
      <c r="A813" s="195"/>
    </row>
    <row r="814" spans="1:1" x14ac:dyDescent="0.2">
      <c r="A814" s="195"/>
    </row>
    <row r="815" spans="1:1" x14ac:dyDescent="0.2">
      <c r="A815" s="195"/>
    </row>
    <row r="816" spans="1:1" x14ac:dyDescent="0.2">
      <c r="A816" s="195"/>
    </row>
    <row r="817" spans="1:1" x14ac:dyDescent="0.2">
      <c r="A817" s="195"/>
    </row>
    <row r="818" spans="1:1" x14ac:dyDescent="0.2">
      <c r="A818" s="195"/>
    </row>
    <row r="819" spans="1:1" x14ac:dyDescent="0.2">
      <c r="A819" s="195"/>
    </row>
    <row r="820" spans="1:1" x14ac:dyDescent="0.2">
      <c r="A820" s="195"/>
    </row>
    <row r="821" spans="1:1" x14ac:dyDescent="0.2">
      <c r="A821" s="195"/>
    </row>
    <row r="822" spans="1:1" x14ac:dyDescent="0.2">
      <c r="A822" s="195"/>
    </row>
    <row r="823" spans="1:1" x14ac:dyDescent="0.2">
      <c r="A823" s="195"/>
    </row>
    <row r="824" spans="1:1" x14ac:dyDescent="0.2">
      <c r="A824" s="195"/>
    </row>
    <row r="825" spans="1:1" x14ac:dyDescent="0.2">
      <c r="A825" s="195"/>
    </row>
    <row r="826" spans="1:1" x14ac:dyDescent="0.2">
      <c r="A826" s="195"/>
    </row>
    <row r="827" spans="1:1" x14ac:dyDescent="0.2">
      <c r="A827" s="195"/>
    </row>
    <row r="828" spans="1:1" x14ac:dyDescent="0.2">
      <c r="A828" s="195"/>
    </row>
    <row r="829" spans="1:1" x14ac:dyDescent="0.2">
      <c r="A829" s="195"/>
    </row>
    <row r="830" spans="1:1" x14ac:dyDescent="0.2">
      <c r="A830" s="195"/>
    </row>
    <row r="831" spans="1:1" x14ac:dyDescent="0.2">
      <c r="A831" s="195"/>
    </row>
    <row r="832" spans="1:1" x14ac:dyDescent="0.2">
      <c r="A832" s="195"/>
    </row>
    <row r="833" spans="1:1" x14ac:dyDescent="0.2">
      <c r="A833" s="195"/>
    </row>
    <row r="834" spans="1:1" x14ac:dyDescent="0.2">
      <c r="A834" s="195"/>
    </row>
    <row r="835" spans="1:1" x14ac:dyDescent="0.2">
      <c r="A835" s="195"/>
    </row>
    <row r="836" spans="1:1" x14ac:dyDescent="0.2">
      <c r="A836" s="195"/>
    </row>
    <row r="837" spans="1:1" x14ac:dyDescent="0.2">
      <c r="A837" s="195"/>
    </row>
    <row r="838" spans="1:1" x14ac:dyDescent="0.2">
      <c r="A838" s="195"/>
    </row>
    <row r="839" spans="1:1" x14ac:dyDescent="0.2">
      <c r="A839" s="195"/>
    </row>
    <row r="840" spans="1:1" x14ac:dyDescent="0.2">
      <c r="A840" s="195"/>
    </row>
    <row r="841" spans="1:1" x14ac:dyDescent="0.2">
      <c r="A841" s="195"/>
    </row>
    <row r="842" spans="1:1" x14ac:dyDescent="0.2">
      <c r="A842" s="195"/>
    </row>
    <row r="843" spans="1:1" x14ac:dyDescent="0.2">
      <c r="A843" s="195"/>
    </row>
    <row r="844" spans="1:1" x14ac:dyDescent="0.2">
      <c r="A844" s="195"/>
    </row>
    <row r="845" spans="1:1" x14ac:dyDescent="0.2">
      <c r="A845" s="195"/>
    </row>
    <row r="846" spans="1:1" x14ac:dyDescent="0.2">
      <c r="A846" s="195"/>
    </row>
    <row r="847" spans="1:1" x14ac:dyDescent="0.2">
      <c r="A847" s="195"/>
    </row>
    <row r="848" spans="1:1" x14ac:dyDescent="0.2">
      <c r="A848" s="195"/>
    </row>
    <row r="849" spans="1:1" x14ac:dyDescent="0.2">
      <c r="A849" s="195"/>
    </row>
    <row r="850" spans="1:1" x14ac:dyDescent="0.2">
      <c r="A850" s="195"/>
    </row>
    <row r="851" spans="1:1" x14ac:dyDescent="0.2">
      <c r="A851" s="195"/>
    </row>
    <row r="852" spans="1:1" x14ac:dyDescent="0.2">
      <c r="A852" s="195"/>
    </row>
    <row r="853" spans="1:1" x14ac:dyDescent="0.2">
      <c r="A853" s="195"/>
    </row>
    <row r="854" spans="1:1" x14ac:dyDescent="0.2">
      <c r="A854" s="195"/>
    </row>
  </sheetData>
  <sortState ref="B5:G27">
    <sortCondition ref="B5:B27"/>
  </sortState>
  <mergeCells count="3">
    <mergeCell ref="D2:G2"/>
    <mergeCell ref="A28:B28"/>
    <mergeCell ref="A2:B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workbookViewId="0">
      <selection activeCell="H28" sqref="H28"/>
    </sheetView>
  </sheetViews>
  <sheetFormatPr defaultColWidth="26.140625" defaultRowHeight="12.75" x14ac:dyDescent="0.2"/>
  <cols>
    <col min="1" max="1" width="3.28515625" customWidth="1"/>
    <col min="2" max="2" width="40.42578125" customWidth="1"/>
    <col min="3" max="3" width="15.28515625" customWidth="1"/>
    <col min="4" max="4" width="21.140625" customWidth="1"/>
    <col min="5" max="7" width="18.7109375" customWidth="1"/>
  </cols>
  <sheetData>
    <row r="1" spans="1:7" ht="30" customHeight="1" thickBot="1" x14ac:dyDescent="0.25">
      <c r="A1" s="194"/>
    </row>
    <row r="2" spans="1:7" ht="17.25" customHeight="1" thickBot="1" x14ac:dyDescent="0.25">
      <c r="A2" s="266" t="s">
        <v>156</v>
      </c>
      <c r="B2" s="266"/>
      <c r="C2" s="219" t="s">
        <v>166</v>
      </c>
      <c r="D2" s="262" t="s">
        <v>148</v>
      </c>
      <c r="E2" s="267"/>
      <c r="F2" s="267"/>
      <c r="G2" s="268"/>
    </row>
    <row r="3" spans="1:7" ht="3" customHeight="1" x14ac:dyDescent="0.2">
      <c r="A3" s="243"/>
      <c r="B3" s="243"/>
      <c r="C3" s="202"/>
      <c r="D3" s="203"/>
      <c r="E3" s="203"/>
      <c r="F3" s="203"/>
      <c r="G3" s="203"/>
    </row>
    <row r="4" spans="1:7" ht="66.75" customHeight="1" x14ac:dyDescent="0.2">
      <c r="A4" s="221" t="s">
        <v>132</v>
      </c>
      <c r="B4" s="225" t="s">
        <v>0</v>
      </c>
      <c r="C4" s="221" t="s">
        <v>142</v>
      </c>
      <c r="D4" s="226" t="s">
        <v>58</v>
      </c>
      <c r="E4" s="226" t="s">
        <v>1</v>
      </c>
      <c r="F4" s="226" t="s">
        <v>2</v>
      </c>
      <c r="G4" s="226" t="s">
        <v>3</v>
      </c>
    </row>
    <row r="5" spans="1:7" ht="15" x14ac:dyDescent="0.2">
      <c r="A5" s="242">
        <v>1</v>
      </c>
      <c r="B5" s="220" t="s">
        <v>157</v>
      </c>
      <c r="C5" s="230">
        <v>9996.5999999999985</v>
      </c>
      <c r="D5" s="230">
        <v>84.8</v>
      </c>
      <c r="E5" s="230">
        <v>9911.7999999999993</v>
      </c>
      <c r="F5" s="230">
        <v>0</v>
      </c>
      <c r="G5" s="230">
        <v>0</v>
      </c>
    </row>
    <row r="6" spans="1:7" ht="15" x14ac:dyDescent="0.2">
      <c r="A6" s="242">
        <f>A5+1</f>
        <v>2</v>
      </c>
      <c r="B6" s="220" t="s">
        <v>26</v>
      </c>
      <c r="C6" s="230">
        <v>151713.4</v>
      </c>
      <c r="D6" s="230">
        <v>94312.2</v>
      </c>
      <c r="E6" s="230">
        <v>38941.100000000006</v>
      </c>
      <c r="F6" s="230">
        <v>520.9</v>
      </c>
      <c r="G6" s="230">
        <v>17939.2</v>
      </c>
    </row>
    <row r="7" spans="1:7" ht="15" x14ac:dyDescent="0.2">
      <c r="A7" s="242">
        <f t="shared" ref="A7:A27" si="0">A6+1</f>
        <v>3</v>
      </c>
      <c r="B7" s="218" t="s">
        <v>153</v>
      </c>
      <c r="C7" s="230">
        <v>69910</v>
      </c>
      <c r="D7" s="230">
        <v>1330</v>
      </c>
      <c r="E7" s="230">
        <v>68319</v>
      </c>
      <c r="F7" s="230">
        <v>261</v>
      </c>
      <c r="G7" s="230">
        <v>0</v>
      </c>
    </row>
    <row r="8" spans="1:7" ht="15" x14ac:dyDescent="0.2">
      <c r="A8" s="242">
        <f t="shared" si="0"/>
        <v>4</v>
      </c>
      <c r="B8" s="220" t="s">
        <v>150</v>
      </c>
      <c r="C8" s="230">
        <v>323475.30000000005</v>
      </c>
      <c r="D8" s="230">
        <v>15047.3</v>
      </c>
      <c r="E8" s="230">
        <v>248958.2</v>
      </c>
      <c r="F8" s="230">
        <v>1566.4</v>
      </c>
      <c r="G8" s="230">
        <v>57903.4</v>
      </c>
    </row>
    <row r="9" spans="1:7" ht="15" x14ac:dyDescent="0.2">
      <c r="A9" s="242">
        <f t="shared" si="0"/>
        <v>5</v>
      </c>
      <c r="B9" s="220" t="s">
        <v>7</v>
      </c>
      <c r="C9" s="230">
        <v>188366</v>
      </c>
      <c r="D9" s="230">
        <v>33220</v>
      </c>
      <c r="E9" s="230">
        <v>122719</v>
      </c>
      <c r="F9" s="230">
        <v>352</v>
      </c>
      <c r="G9" s="230">
        <v>32075</v>
      </c>
    </row>
    <row r="10" spans="1:7" ht="15" x14ac:dyDescent="0.2">
      <c r="A10" s="242">
        <f t="shared" si="0"/>
        <v>6</v>
      </c>
      <c r="B10" s="218" t="s">
        <v>56</v>
      </c>
      <c r="C10" s="230">
        <v>36354.1</v>
      </c>
      <c r="D10" s="230">
        <v>0</v>
      </c>
      <c r="E10" s="230">
        <v>36354.1</v>
      </c>
      <c r="F10" s="230">
        <v>0</v>
      </c>
      <c r="G10" s="230">
        <v>0</v>
      </c>
    </row>
    <row r="11" spans="1:7" ht="15" x14ac:dyDescent="0.2">
      <c r="A11" s="242">
        <f t="shared" si="0"/>
        <v>7</v>
      </c>
      <c r="B11" s="218" t="s">
        <v>19</v>
      </c>
      <c r="C11" s="230">
        <v>998.6</v>
      </c>
      <c r="D11" s="230">
        <v>142.1</v>
      </c>
      <c r="E11" s="230">
        <v>856.5</v>
      </c>
      <c r="F11" s="230">
        <v>0</v>
      </c>
      <c r="G11" s="230">
        <v>0</v>
      </c>
    </row>
    <row r="12" spans="1:7" ht="15" x14ac:dyDescent="0.2">
      <c r="A12" s="242">
        <f t="shared" si="0"/>
        <v>8</v>
      </c>
      <c r="B12" s="220" t="s">
        <v>27</v>
      </c>
      <c r="C12" s="230">
        <v>89798.127379999991</v>
      </c>
      <c r="D12" s="230">
        <v>386.56520000000006</v>
      </c>
      <c r="E12" s="230">
        <v>4479.0025799999994</v>
      </c>
      <c r="F12" s="230">
        <v>212.10891000000001</v>
      </c>
      <c r="G12" s="230">
        <v>84720.450689999998</v>
      </c>
    </row>
    <row r="13" spans="1:7" ht="15" x14ac:dyDescent="0.2">
      <c r="A13" s="242">
        <f t="shared" si="0"/>
        <v>9</v>
      </c>
      <c r="B13" s="220" t="s">
        <v>32</v>
      </c>
      <c r="C13" s="230">
        <v>10441.9</v>
      </c>
      <c r="D13" s="230">
        <v>6746.1</v>
      </c>
      <c r="E13" s="230">
        <v>3098.2</v>
      </c>
      <c r="F13" s="230">
        <v>597.6</v>
      </c>
      <c r="G13" s="230">
        <v>0</v>
      </c>
    </row>
    <row r="14" spans="1:7" ht="15" x14ac:dyDescent="0.2">
      <c r="A14" s="242">
        <f t="shared" si="0"/>
        <v>10</v>
      </c>
      <c r="B14" s="218" t="s">
        <v>158</v>
      </c>
      <c r="C14" s="230">
        <v>16695</v>
      </c>
      <c r="D14" s="230">
        <v>16695</v>
      </c>
      <c r="E14" s="230">
        <v>0</v>
      </c>
      <c r="F14" s="230">
        <v>0</v>
      </c>
      <c r="G14" s="230">
        <v>0</v>
      </c>
    </row>
    <row r="15" spans="1:7" ht="15" customHeight="1" x14ac:dyDescent="0.2">
      <c r="A15" s="242">
        <f t="shared" si="0"/>
        <v>11</v>
      </c>
      <c r="B15" s="218" t="s">
        <v>161</v>
      </c>
      <c r="C15" s="230">
        <v>534.29999999999995</v>
      </c>
      <c r="D15" s="230">
        <v>2</v>
      </c>
      <c r="E15" s="230">
        <v>532.29999999999995</v>
      </c>
      <c r="F15" s="230">
        <v>0</v>
      </c>
      <c r="G15" s="230">
        <v>0</v>
      </c>
    </row>
    <row r="16" spans="1:7" ht="15" x14ac:dyDescent="0.2">
      <c r="A16" s="242">
        <f t="shared" si="0"/>
        <v>12</v>
      </c>
      <c r="B16" s="220" t="s">
        <v>151</v>
      </c>
      <c r="C16" s="230">
        <v>185927</v>
      </c>
      <c r="D16" s="230">
        <v>185927</v>
      </c>
      <c r="E16" s="230">
        <v>0</v>
      </c>
      <c r="F16" s="230">
        <v>0</v>
      </c>
      <c r="G16" s="230">
        <v>0</v>
      </c>
    </row>
    <row r="17" spans="1:7" ht="15" x14ac:dyDescent="0.2">
      <c r="A17" s="242">
        <f t="shared" si="0"/>
        <v>13</v>
      </c>
      <c r="B17" s="218" t="s">
        <v>35</v>
      </c>
      <c r="C17" s="230">
        <v>23600.9</v>
      </c>
      <c r="D17" s="230">
        <v>9922.7999999999993</v>
      </c>
      <c r="E17" s="230">
        <v>4705.8999999999996</v>
      </c>
      <c r="F17" s="230">
        <v>27</v>
      </c>
      <c r="G17" s="230">
        <v>8945.2000000000007</v>
      </c>
    </row>
    <row r="18" spans="1:7" ht="15" x14ac:dyDescent="0.2">
      <c r="A18" s="242">
        <f t="shared" si="0"/>
        <v>14</v>
      </c>
      <c r="B18" s="218" t="s">
        <v>42</v>
      </c>
      <c r="C18" s="230">
        <v>138641</v>
      </c>
      <c r="D18" s="230">
        <v>10382</v>
      </c>
      <c r="E18" s="230">
        <v>15192</v>
      </c>
      <c r="F18" s="230">
        <v>9708</v>
      </c>
      <c r="G18" s="230">
        <v>103359</v>
      </c>
    </row>
    <row r="19" spans="1:7" ht="15" x14ac:dyDescent="0.2">
      <c r="A19" s="242">
        <f t="shared" si="0"/>
        <v>15</v>
      </c>
      <c r="B19" s="220" t="s">
        <v>154</v>
      </c>
      <c r="C19" s="230">
        <v>453769.70159000007</v>
      </c>
      <c r="D19" s="230">
        <v>105641.84221</v>
      </c>
      <c r="E19" s="230">
        <v>189964.65986000001</v>
      </c>
      <c r="F19" s="230">
        <v>11157.14819</v>
      </c>
      <c r="G19" s="230">
        <v>147006.05133000002</v>
      </c>
    </row>
    <row r="20" spans="1:7" ht="15" x14ac:dyDescent="0.2">
      <c r="A20" s="242">
        <f t="shared" si="0"/>
        <v>16</v>
      </c>
      <c r="B20" s="220" t="s">
        <v>10</v>
      </c>
      <c r="C20" s="230">
        <v>484330.5</v>
      </c>
      <c r="D20" s="230">
        <v>230689.19999999998</v>
      </c>
      <c r="E20" s="230">
        <v>93425.599999999991</v>
      </c>
      <c r="F20" s="230">
        <v>2391.2999999999997</v>
      </c>
      <c r="G20" s="230">
        <v>157824.4</v>
      </c>
    </row>
    <row r="21" spans="1:7" ht="15" x14ac:dyDescent="0.2">
      <c r="A21" s="242">
        <f t="shared" si="0"/>
        <v>17</v>
      </c>
      <c r="B21" s="220" t="s">
        <v>15</v>
      </c>
      <c r="C21" s="230">
        <v>84194</v>
      </c>
      <c r="D21" s="230">
        <v>10031</v>
      </c>
      <c r="E21" s="230">
        <v>38646</v>
      </c>
      <c r="F21" s="230">
        <v>1674</v>
      </c>
      <c r="G21" s="230">
        <v>33843</v>
      </c>
    </row>
    <row r="22" spans="1:7" ht="15" x14ac:dyDescent="0.2">
      <c r="A22" s="242">
        <f t="shared" si="0"/>
        <v>18</v>
      </c>
      <c r="B22" s="218" t="s">
        <v>31</v>
      </c>
      <c r="C22" s="230">
        <v>45054.799999999996</v>
      </c>
      <c r="D22" s="230">
        <v>44907.199999999997</v>
      </c>
      <c r="E22" s="230">
        <v>147.6</v>
      </c>
      <c r="F22" s="230">
        <v>0</v>
      </c>
      <c r="G22" s="230">
        <v>0</v>
      </c>
    </row>
    <row r="23" spans="1:7" ht="15.75" customHeight="1" x14ac:dyDescent="0.2">
      <c r="A23" s="242">
        <f t="shared" si="0"/>
        <v>19</v>
      </c>
      <c r="B23" s="218" t="s">
        <v>159</v>
      </c>
      <c r="C23" s="230">
        <v>4536.8</v>
      </c>
      <c r="D23" s="230">
        <v>493</v>
      </c>
      <c r="E23" s="230">
        <v>650</v>
      </c>
      <c r="F23" s="230">
        <v>0</v>
      </c>
      <c r="G23" s="230">
        <v>3393.8</v>
      </c>
    </row>
    <row r="24" spans="1:7" ht="15" x14ac:dyDescent="0.2">
      <c r="A24" s="242">
        <f t="shared" si="0"/>
        <v>20</v>
      </c>
      <c r="B24" s="220" t="s">
        <v>24</v>
      </c>
      <c r="C24" s="230">
        <v>55544.100000000006</v>
      </c>
      <c r="D24" s="230">
        <v>41410.400000000001</v>
      </c>
      <c r="E24" s="230">
        <v>14073.7</v>
      </c>
      <c r="F24" s="230">
        <v>60</v>
      </c>
      <c r="G24" s="230">
        <v>0</v>
      </c>
    </row>
    <row r="25" spans="1:7" ht="15" x14ac:dyDescent="0.2">
      <c r="A25" s="242">
        <f t="shared" si="0"/>
        <v>21</v>
      </c>
      <c r="B25" s="218" t="s">
        <v>152</v>
      </c>
      <c r="C25" s="230">
        <v>33988.1</v>
      </c>
      <c r="D25" s="230">
        <v>30903</v>
      </c>
      <c r="E25" s="230">
        <v>3054.1</v>
      </c>
      <c r="F25" s="230">
        <v>31</v>
      </c>
      <c r="G25" s="230">
        <v>0</v>
      </c>
    </row>
    <row r="26" spans="1:7" ht="15" x14ac:dyDescent="0.2">
      <c r="A26" s="242">
        <f t="shared" si="0"/>
        <v>22</v>
      </c>
      <c r="B26" s="220" t="s">
        <v>11</v>
      </c>
      <c r="C26" s="230">
        <v>617101</v>
      </c>
      <c r="D26" s="230">
        <v>160314.29999999999</v>
      </c>
      <c r="E26" s="230">
        <v>343391.60000000003</v>
      </c>
      <c r="F26" s="230">
        <v>5209.2999999999993</v>
      </c>
      <c r="G26" s="230">
        <v>108185.79999999999</v>
      </c>
    </row>
    <row r="27" spans="1:7" ht="15" x14ac:dyDescent="0.2">
      <c r="A27" s="242">
        <f t="shared" si="0"/>
        <v>23</v>
      </c>
      <c r="B27" s="220" t="s">
        <v>160</v>
      </c>
      <c r="C27" s="230">
        <v>880.90000000000009</v>
      </c>
      <c r="D27" s="230">
        <v>12.1</v>
      </c>
      <c r="E27" s="230">
        <v>655.40000000000009</v>
      </c>
      <c r="F27" s="230">
        <v>0</v>
      </c>
      <c r="G27" s="230">
        <v>213.4</v>
      </c>
    </row>
    <row r="28" spans="1:7" ht="15" x14ac:dyDescent="0.2">
      <c r="A28" s="265" t="s">
        <v>40</v>
      </c>
      <c r="B28" s="265"/>
      <c r="C28" s="222">
        <f>SUM(C5:C27)</f>
        <v>3025852.12897</v>
      </c>
      <c r="D28" s="222">
        <f>SUM(D5:D27)</f>
        <v>998599.90740999987</v>
      </c>
      <c r="E28" s="222">
        <f>SUM(E5:E27)</f>
        <v>1238075.76244</v>
      </c>
      <c r="F28" s="222">
        <f>SUM(F5:F27)</f>
        <v>33767.757100000003</v>
      </c>
      <c r="G28" s="222">
        <f>SUM(G5:G27)</f>
        <v>755408.70202000008</v>
      </c>
    </row>
    <row r="29" spans="1:7" ht="13.5" x14ac:dyDescent="0.25">
      <c r="A29" s="195"/>
      <c r="B29" s="201"/>
      <c r="C29" s="201"/>
      <c r="D29" s="201"/>
      <c r="E29" s="201"/>
      <c r="F29" s="201"/>
      <c r="G29" s="201"/>
    </row>
  </sheetData>
  <sortState ref="B5:G27">
    <sortCondition ref="B5:B27"/>
  </sortState>
  <mergeCells count="3">
    <mergeCell ref="D2:G2"/>
    <mergeCell ref="A28:B28"/>
    <mergeCell ref="A2:B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0"/>
  <sheetViews>
    <sheetView topLeftCell="A7" workbookViewId="0">
      <selection activeCell="K28" sqref="K28"/>
    </sheetView>
  </sheetViews>
  <sheetFormatPr defaultRowHeight="11.25" x14ac:dyDescent="0.2"/>
  <cols>
    <col min="1" max="1" width="3.28515625" style="194" customWidth="1"/>
    <col min="2" max="2" width="38.85546875" style="198" customWidth="1"/>
    <col min="3" max="4" width="11.7109375" style="195" customWidth="1"/>
    <col min="5" max="5" width="9.5703125" style="195" customWidth="1"/>
    <col min="6" max="7" width="11.7109375" style="195" customWidth="1"/>
    <col min="8" max="8" width="10.7109375" style="195" customWidth="1"/>
    <col min="9" max="10" width="10.42578125" style="195" customWidth="1"/>
    <col min="11" max="16384" width="9.140625" style="195"/>
  </cols>
  <sheetData>
    <row r="1" spans="1:10" ht="30" customHeight="1" thickBot="1" x14ac:dyDescent="0.25"/>
    <row r="2" spans="1:10" ht="15.75" customHeight="1" thickBot="1" x14ac:dyDescent="0.25">
      <c r="A2" s="260" t="s">
        <v>143</v>
      </c>
      <c r="B2" s="260"/>
      <c r="C2" s="253" t="s">
        <v>134</v>
      </c>
      <c r="D2" s="254"/>
      <c r="E2" s="255"/>
      <c r="F2" s="254" t="s">
        <v>135</v>
      </c>
      <c r="G2" s="254"/>
      <c r="H2" s="255"/>
      <c r="I2" s="253" t="s">
        <v>136</v>
      </c>
      <c r="J2" s="255"/>
    </row>
    <row r="3" spans="1:10" ht="3" customHeight="1" x14ac:dyDescent="0.2">
      <c r="A3" s="241"/>
      <c r="B3" s="241"/>
      <c r="C3" s="204"/>
      <c r="D3" s="199"/>
      <c r="E3" s="199"/>
      <c r="F3" s="199"/>
      <c r="G3" s="199"/>
      <c r="H3" s="199"/>
      <c r="I3" s="199"/>
      <c r="J3" s="205"/>
    </row>
    <row r="4" spans="1:10" ht="50.25" customHeight="1" x14ac:dyDescent="0.2">
      <c r="A4" s="221" t="s">
        <v>132</v>
      </c>
      <c r="B4" s="221" t="s">
        <v>0</v>
      </c>
      <c r="C4" s="242" t="s">
        <v>164</v>
      </c>
      <c r="D4" s="242" t="s">
        <v>165</v>
      </c>
      <c r="E4" s="242" t="s">
        <v>145</v>
      </c>
      <c r="F4" s="242" t="s">
        <v>164</v>
      </c>
      <c r="G4" s="242" t="s">
        <v>165</v>
      </c>
      <c r="H4" s="242" t="s">
        <v>145</v>
      </c>
      <c r="I4" s="242" t="s">
        <v>169</v>
      </c>
      <c r="J4" s="242" t="s">
        <v>170</v>
      </c>
    </row>
    <row r="5" spans="1:10" s="196" customFormat="1" ht="15" customHeight="1" x14ac:dyDescent="0.2">
      <c r="A5" s="242">
        <v>1</v>
      </c>
      <c r="B5" s="220" t="s">
        <v>157</v>
      </c>
      <c r="C5" s="299">
        <v>11193.9</v>
      </c>
      <c r="D5" s="230">
        <v>7267.6</v>
      </c>
      <c r="E5" s="213">
        <v>54.024712422257679</v>
      </c>
      <c r="F5" s="299">
        <v>9911.7999999999993</v>
      </c>
      <c r="G5" s="230">
        <v>2318</v>
      </c>
      <c r="H5" s="213">
        <v>327.60138050043139</v>
      </c>
      <c r="I5" s="231">
        <v>88.546440472042804</v>
      </c>
      <c r="J5" s="231">
        <v>31.894985965105398</v>
      </c>
    </row>
    <row r="6" spans="1:10" ht="15" customHeight="1" x14ac:dyDescent="0.2">
      <c r="A6" s="242">
        <f>A5+1</f>
        <v>2</v>
      </c>
      <c r="B6" s="220" t="s">
        <v>26</v>
      </c>
      <c r="C6" s="299">
        <v>67137.2</v>
      </c>
      <c r="D6" s="230">
        <v>63119.100000000006</v>
      </c>
      <c r="E6" s="213">
        <v>6.3659019219221902</v>
      </c>
      <c r="F6" s="299">
        <v>34744.300000000003</v>
      </c>
      <c r="G6" s="230">
        <v>21821.200000000001</v>
      </c>
      <c r="H6" s="213">
        <v>59.222682528916849</v>
      </c>
      <c r="I6" s="231">
        <v>51.751190100272282</v>
      </c>
      <c r="J6" s="231">
        <v>34.571468858079406</v>
      </c>
    </row>
    <row r="7" spans="1:10" ht="15" customHeight="1" x14ac:dyDescent="0.2">
      <c r="A7" s="242">
        <f t="shared" ref="A7:A27" si="0">A6+1</f>
        <v>3</v>
      </c>
      <c r="B7" s="218" t="s">
        <v>153</v>
      </c>
      <c r="C7" s="299">
        <v>24145</v>
      </c>
      <c r="D7" s="230">
        <v>22788</v>
      </c>
      <c r="E7" s="213">
        <v>5.9548885378269301</v>
      </c>
      <c r="F7" s="299">
        <v>10250</v>
      </c>
      <c r="G7" s="230">
        <v>10189</v>
      </c>
      <c r="H7" s="213">
        <v>0.59868485621747958</v>
      </c>
      <c r="I7" s="231">
        <v>42.451853385794159</v>
      </c>
      <c r="J7" s="231">
        <v>44.712129190802173</v>
      </c>
    </row>
    <row r="8" spans="1:10" ht="15" customHeight="1" x14ac:dyDescent="0.2">
      <c r="A8" s="242">
        <f t="shared" si="0"/>
        <v>4</v>
      </c>
      <c r="B8" s="220" t="s">
        <v>150</v>
      </c>
      <c r="C8" s="299">
        <v>451427.9</v>
      </c>
      <c r="D8" s="230">
        <v>340728.5</v>
      </c>
      <c r="E8" s="213">
        <v>32.489034524555471</v>
      </c>
      <c r="F8" s="299">
        <v>187233</v>
      </c>
      <c r="G8" s="230">
        <v>133783.9</v>
      </c>
      <c r="H8" s="213">
        <v>39.951817819633021</v>
      </c>
      <c r="I8" s="231">
        <v>41.475726245542198</v>
      </c>
      <c r="J8" s="231">
        <v>39.264076823629367</v>
      </c>
    </row>
    <row r="9" spans="1:10" ht="15" customHeight="1" x14ac:dyDescent="0.2">
      <c r="A9" s="242">
        <f t="shared" si="0"/>
        <v>5</v>
      </c>
      <c r="B9" s="220" t="s">
        <v>7</v>
      </c>
      <c r="C9" s="299">
        <v>52952</v>
      </c>
      <c r="D9" s="230">
        <v>39258</v>
      </c>
      <c r="E9" s="213">
        <v>34.882062254827041</v>
      </c>
      <c r="F9" s="299">
        <v>31370</v>
      </c>
      <c r="G9" s="230">
        <v>21777</v>
      </c>
      <c r="H9" s="213">
        <v>44.051063048170079</v>
      </c>
      <c r="I9" s="231">
        <v>59.242332678652367</v>
      </c>
      <c r="J9" s="231">
        <v>55.471496255540274</v>
      </c>
    </row>
    <row r="10" spans="1:10" ht="15" customHeight="1" x14ac:dyDescent="0.2">
      <c r="A10" s="242">
        <f t="shared" si="0"/>
        <v>6</v>
      </c>
      <c r="B10" s="218" t="s">
        <v>56</v>
      </c>
      <c r="C10" s="299">
        <v>111885.7</v>
      </c>
      <c r="D10" s="230">
        <v>92309.3</v>
      </c>
      <c r="E10" s="213">
        <v>21.207397304496943</v>
      </c>
      <c r="F10" s="299">
        <v>36354.1</v>
      </c>
      <c r="G10" s="230">
        <v>29844.7</v>
      </c>
      <c r="H10" s="213">
        <v>21.810907799374757</v>
      </c>
      <c r="I10" s="231">
        <v>32.492177284496584</v>
      </c>
      <c r="J10" s="231">
        <v>32.331195231683047</v>
      </c>
    </row>
    <row r="11" spans="1:10" ht="15" customHeight="1" x14ac:dyDescent="0.2">
      <c r="A11" s="242">
        <f t="shared" si="0"/>
        <v>7</v>
      </c>
      <c r="B11" s="218" t="s">
        <v>19</v>
      </c>
      <c r="C11" s="299">
        <v>96.4</v>
      </c>
      <c r="D11" s="230">
        <v>92.9</v>
      </c>
      <c r="E11" s="213">
        <v>3.7674919268030127</v>
      </c>
      <c r="F11" s="299">
        <v>834.9</v>
      </c>
      <c r="G11" s="230">
        <v>32</v>
      </c>
      <c r="H11" s="213">
        <v>2509.0625</v>
      </c>
      <c r="I11" s="231">
        <v>866.07883817427376</v>
      </c>
      <c r="J11" s="231">
        <v>34.445640473627556</v>
      </c>
    </row>
    <row r="12" spans="1:10" ht="15" customHeight="1" x14ac:dyDescent="0.2">
      <c r="A12" s="242">
        <f t="shared" si="0"/>
        <v>8</v>
      </c>
      <c r="B12" s="220" t="s">
        <v>27</v>
      </c>
      <c r="C12" s="299">
        <v>10942.45708</v>
      </c>
      <c r="D12" s="230">
        <v>6277.2508600000001</v>
      </c>
      <c r="E12" s="213">
        <v>74.319257331703966</v>
      </c>
      <c r="F12" s="299">
        <v>4468.8718799999997</v>
      </c>
      <c r="G12" s="230">
        <v>3309.23848</v>
      </c>
      <c r="H12" s="213">
        <v>35.042303750801281</v>
      </c>
      <c r="I12" s="231">
        <v>40.839747849392523</v>
      </c>
      <c r="J12" s="231">
        <v>52.717958128568398</v>
      </c>
    </row>
    <row r="13" spans="1:10" ht="15" customHeight="1" x14ac:dyDescent="0.2">
      <c r="A13" s="242">
        <f t="shared" si="0"/>
        <v>9</v>
      </c>
      <c r="B13" s="220" t="s">
        <v>32</v>
      </c>
      <c r="C13" s="299">
        <v>5268.2</v>
      </c>
      <c r="D13" s="230">
        <v>4102.5</v>
      </c>
      <c r="E13" s="213">
        <v>28.414381474710538</v>
      </c>
      <c r="F13" s="299">
        <v>3098.2</v>
      </c>
      <c r="G13" s="230">
        <v>2709.1</v>
      </c>
      <c r="H13" s="213">
        <v>14.362703480860795</v>
      </c>
      <c r="I13" s="231">
        <v>58.809460536805737</v>
      </c>
      <c r="J13" s="231">
        <v>66.035344302254714</v>
      </c>
    </row>
    <row r="14" spans="1:10" ht="15" customHeight="1" x14ac:dyDescent="0.2">
      <c r="A14" s="242">
        <f t="shared" si="0"/>
        <v>10</v>
      </c>
      <c r="B14" s="218" t="s">
        <v>158</v>
      </c>
      <c r="C14" s="299">
        <v>59.7</v>
      </c>
      <c r="D14" s="230">
        <v>47</v>
      </c>
      <c r="E14" s="213">
        <v>27.021276595744691</v>
      </c>
      <c r="F14" s="299">
        <v>0</v>
      </c>
      <c r="G14" s="230">
        <v>0</v>
      </c>
      <c r="H14" s="213" t="s">
        <v>167</v>
      </c>
      <c r="I14" s="231">
        <v>0</v>
      </c>
      <c r="J14" s="231">
        <v>0</v>
      </c>
    </row>
    <row r="15" spans="1:10" ht="15" customHeight="1" x14ac:dyDescent="0.2">
      <c r="A15" s="242">
        <f t="shared" si="0"/>
        <v>11</v>
      </c>
      <c r="B15" s="218" t="s">
        <v>161</v>
      </c>
      <c r="C15" s="299">
        <v>1259.5</v>
      </c>
      <c r="D15" s="230">
        <v>1224.5</v>
      </c>
      <c r="E15" s="213">
        <v>2.8583095140873871</v>
      </c>
      <c r="F15" s="299">
        <v>526.6</v>
      </c>
      <c r="G15" s="230">
        <v>427.5</v>
      </c>
      <c r="H15" s="213">
        <v>23.181286549707615</v>
      </c>
      <c r="I15" s="231">
        <v>41.810242159587141</v>
      </c>
      <c r="J15" s="231">
        <v>34.912209064924461</v>
      </c>
    </row>
    <row r="16" spans="1:10" ht="15" customHeight="1" x14ac:dyDescent="0.2">
      <c r="A16" s="242">
        <f t="shared" si="0"/>
        <v>12</v>
      </c>
      <c r="B16" s="220" t="s">
        <v>151</v>
      </c>
      <c r="C16" s="299">
        <v>58.2</v>
      </c>
      <c r="D16" s="230">
        <v>148.19999999999999</v>
      </c>
      <c r="E16" s="213">
        <v>-60.728744939271252</v>
      </c>
      <c r="F16" s="299">
        <v>0</v>
      </c>
      <c r="G16" s="230">
        <v>0</v>
      </c>
      <c r="H16" s="213" t="s">
        <v>167</v>
      </c>
      <c r="I16" s="231">
        <v>0</v>
      </c>
      <c r="J16" s="231">
        <v>0</v>
      </c>
    </row>
    <row r="17" spans="1:10" ht="15" customHeight="1" x14ac:dyDescent="0.2">
      <c r="A17" s="242">
        <f t="shared" si="0"/>
        <v>13</v>
      </c>
      <c r="B17" s="218" t="s">
        <v>35</v>
      </c>
      <c r="C17" s="299">
        <v>7056.9</v>
      </c>
      <c r="D17" s="230">
        <v>6614.4</v>
      </c>
      <c r="E17" s="213">
        <v>6.6899492017416629</v>
      </c>
      <c r="F17" s="299">
        <v>4052</v>
      </c>
      <c r="G17" s="230">
        <v>3192</v>
      </c>
      <c r="H17" s="213">
        <v>26.942355889724311</v>
      </c>
      <c r="I17" s="231">
        <v>57.418980005384803</v>
      </c>
      <c r="J17" s="231">
        <v>48.258345428156751</v>
      </c>
    </row>
    <row r="18" spans="1:10" ht="15" customHeight="1" x14ac:dyDescent="0.2">
      <c r="A18" s="242">
        <f t="shared" si="0"/>
        <v>14</v>
      </c>
      <c r="B18" s="218" t="s">
        <v>42</v>
      </c>
      <c r="C18" s="299">
        <v>26578</v>
      </c>
      <c r="D18" s="230">
        <v>20189</v>
      </c>
      <c r="E18" s="213">
        <v>31.645945812075894</v>
      </c>
      <c r="F18" s="299">
        <v>14980</v>
      </c>
      <c r="G18" s="230">
        <v>13398</v>
      </c>
      <c r="H18" s="213">
        <v>11.807732497387669</v>
      </c>
      <c r="I18" s="231">
        <v>56.362404996613733</v>
      </c>
      <c r="J18" s="231">
        <v>66.362870870275898</v>
      </c>
    </row>
    <row r="19" spans="1:10" ht="15" customHeight="1" x14ac:dyDescent="0.2">
      <c r="A19" s="242">
        <f t="shared" si="0"/>
        <v>15</v>
      </c>
      <c r="B19" s="220" t="s">
        <v>154</v>
      </c>
      <c r="C19" s="299">
        <v>280600.25801000005</v>
      </c>
      <c r="D19" s="230">
        <v>218599.45065000004</v>
      </c>
      <c r="E19" s="213">
        <v>28.362746189728362</v>
      </c>
      <c r="F19" s="299">
        <v>143512.99651</v>
      </c>
      <c r="G19" s="230">
        <v>98487.102809999997</v>
      </c>
      <c r="H19" s="213">
        <v>45.717553278893128</v>
      </c>
      <c r="I19" s="231">
        <v>51.144998058015148</v>
      </c>
      <c r="J19" s="231">
        <v>45.053682668072149</v>
      </c>
    </row>
    <row r="20" spans="1:10" s="200" customFormat="1" ht="15" customHeight="1" x14ac:dyDescent="0.2">
      <c r="A20" s="242">
        <f t="shared" si="0"/>
        <v>16</v>
      </c>
      <c r="B20" s="220" t="s">
        <v>10</v>
      </c>
      <c r="C20" s="299">
        <v>97403.8</v>
      </c>
      <c r="D20" s="230">
        <v>103513.1</v>
      </c>
      <c r="E20" s="213">
        <v>-5.9019583028621536</v>
      </c>
      <c r="F20" s="299">
        <v>75433.100000000006</v>
      </c>
      <c r="G20" s="230">
        <v>67207.399999999994</v>
      </c>
      <c r="H20" s="213">
        <v>12.239277222448731</v>
      </c>
      <c r="I20" s="231">
        <v>77.443693161868438</v>
      </c>
      <c r="J20" s="231">
        <v>64.926468244115952</v>
      </c>
    </row>
    <row r="21" spans="1:10" ht="15" customHeight="1" x14ac:dyDescent="0.2">
      <c r="A21" s="242">
        <f t="shared" si="0"/>
        <v>17</v>
      </c>
      <c r="B21" s="220" t="s">
        <v>15</v>
      </c>
      <c r="C21" s="299">
        <v>74128</v>
      </c>
      <c r="D21" s="230">
        <v>64617</v>
      </c>
      <c r="E21" s="213">
        <v>14.719036785985118</v>
      </c>
      <c r="F21" s="299">
        <v>37814</v>
      </c>
      <c r="G21" s="230">
        <v>29472</v>
      </c>
      <c r="H21" s="213">
        <v>28.304831704668842</v>
      </c>
      <c r="I21" s="231">
        <v>51.011763436218438</v>
      </c>
      <c r="J21" s="231">
        <v>45.610288314220718</v>
      </c>
    </row>
    <row r="22" spans="1:10" ht="15" customHeight="1" x14ac:dyDescent="0.2">
      <c r="A22" s="242">
        <f t="shared" si="0"/>
        <v>18</v>
      </c>
      <c r="B22" s="218" t="s">
        <v>31</v>
      </c>
      <c r="C22" s="299">
        <v>210</v>
      </c>
      <c r="D22" s="230">
        <v>293.10000000000002</v>
      </c>
      <c r="E22" s="213">
        <v>-28.352098259979531</v>
      </c>
      <c r="F22" s="299">
        <v>147.6</v>
      </c>
      <c r="G22" s="230">
        <v>385</v>
      </c>
      <c r="H22" s="213">
        <v>-61.662337662337663</v>
      </c>
      <c r="I22" s="231">
        <v>70.285714285714278</v>
      </c>
      <c r="J22" s="231">
        <v>131.35448652337084</v>
      </c>
    </row>
    <row r="23" spans="1:10" ht="15" customHeight="1" x14ac:dyDescent="0.2">
      <c r="A23" s="242">
        <f t="shared" si="0"/>
        <v>19</v>
      </c>
      <c r="B23" s="218" t="s">
        <v>159</v>
      </c>
      <c r="C23" s="299">
        <v>2487.4</v>
      </c>
      <c r="D23" s="230">
        <v>2887.7</v>
      </c>
      <c r="E23" s="213">
        <v>-13.86224330782283</v>
      </c>
      <c r="F23" s="299">
        <v>617.70000000000005</v>
      </c>
      <c r="G23" s="230">
        <v>469.3</v>
      </c>
      <c r="H23" s="213">
        <v>31.62156403153633</v>
      </c>
      <c r="I23" s="231">
        <v>24.833159121974756</v>
      </c>
      <c r="J23" s="231">
        <v>16.251688194757076</v>
      </c>
    </row>
    <row r="24" spans="1:10" ht="15" customHeight="1" x14ac:dyDescent="0.2">
      <c r="A24" s="242">
        <f t="shared" si="0"/>
        <v>20</v>
      </c>
      <c r="B24" s="220" t="s">
        <v>24</v>
      </c>
      <c r="C24" s="299">
        <v>27913.1</v>
      </c>
      <c r="D24" s="230">
        <v>19238.8</v>
      </c>
      <c r="E24" s="213">
        <v>45.087531446867793</v>
      </c>
      <c r="F24" s="299">
        <v>13837.6</v>
      </c>
      <c r="G24" s="230">
        <v>4552.6000000000004</v>
      </c>
      <c r="H24" s="213">
        <v>203.94939155647322</v>
      </c>
      <c r="I24" s="231">
        <v>49.573856003095322</v>
      </c>
      <c r="J24" s="231">
        <v>23.663638064744166</v>
      </c>
    </row>
    <row r="25" spans="1:10" ht="15" customHeight="1" x14ac:dyDescent="0.2">
      <c r="A25" s="242">
        <f t="shared" si="0"/>
        <v>21</v>
      </c>
      <c r="B25" s="218" t="s">
        <v>152</v>
      </c>
      <c r="C25" s="299">
        <v>2264.2000000000003</v>
      </c>
      <c r="D25" s="230">
        <v>1795.8999999999999</v>
      </c>
      <c r="E25" s="213">
        <v>26.076062141544654</v>
      </c>
      <c r="F25" s="299">
        <v>1172.5999999999999</v>
      </c>
      <c r="G25" s="230">
        <v>2052.9</v>
      </c>
      <c r="H25" s="213">
        <v>-42.880802766817681</v>
      </c>
      <c r="I25" s="231">
        <v>51.788711244589692</v>
      </c>
      <c r="J25" s="231">
        <v>114.31037362882121</v>
      </c>
    </row>
    <row r="26" spans="1:10" ht="15" customHeight="1" x14ac:dyDescent="0.2">
      <c r="A26" s="242">
        <f t="shared" si="0"/>
        <v>22</v>
      </c>
      <c r="B26" s="220" t="s">
        <v>11</v>
      </c>
      <c r="C26" s="299">
        <v>599028.80000000005</v>
      </c>
      <c r="D26" s="230">
        <v>486221.2</v>
      </c>
      <c r="E26" s="213">
        <v>23.200880586860471</v>
      </c>
      <c r="F26" s="299">
        <v>319925.40000000002</v>
      </c>
      <c r="G26" s="230">
        <v>230710.2</v>
      </c>
      <c r="H26" s="213">
        <v>38.669811737842544</v>
      </c>
      <c r="I26" s="231">
        <v>53.407348695087784</v>
      </c>
      <c r="J26" s="231">
        <v>47.449638148233767</v>
      </c>
    </row>
    <row r="27" spans="1:10" ht="15" customHeight="1" x14ac:dyDescent="0.2">
      <c r="A27" s="242">
        <f t="shared" si="0"/>
        <v>23</v>
      </c>
      <c r="B27" s="220" t="s">
        <v>160</v>
      </c>
      <c r="C27" s="299">
        <v>756.1</v>
      </c>
      <c r="D27" s="230">
        <v>149.19999999999993</v>
      </c>
      <c r="E27" s="213">
        <v>406.7694369973193</v>
      </c>
      <c r="F27" s="299">
        <v>137</v>
      </c>
      <c r="G27" s="230">
        <v>70.2</v>
      </c>
      <c r="H27" s="213">
        <v>95.156695156695164</v>
      </c>
      <c r="I27" s="231">
        <v>18.119296389366486</v>
      </c>
      <c r="J27" s="231">
        <v>47.050938337801632</v>
      </c>
    </row>
    <row r="28" spans="1:10" ht="15" customHeight="1" x14ac:dyDescent="0.2">
      <c r="A28" s="259" t="s">
        <v>40</v>
      </c>
      <c r="B28" s="269"/>
      <c r="C28" s="227">
        <f>SUM(C5:C27)</f>
        <v>1854852.7150900001</v>
      </c>
      <c r="D28" s="227">
        <f>SUM(D5:D27)</f>
        <v>1501481.70151</v>
      </c>
      <c r="E28" s="224">
        <f>((C28/D28)-1)*100</f>
        <v>23.534819853257225</v>
      </c>
      <c r="F28" s="227">
        <f>SUM(F5:F27)</f>
        <v>930421.76838999987</v>
      </c>
      <c r="G28" s="227">
        <f>SUM(G5:G27)</f>
        <v>676208.34128999989</v>
      </c>
      <c r="H28" s="224">
        <f>((F28/G28)-1)*100</f>
        <v>37.593950204021141</v>
      </c>
      <c r="I28" s="224">
        <f>(F28/C28)*100</f>
        <v>50.161490495748303</v>
      </c>
      <c r="J28" s="224">
        <f>(G28/D28)*100</f>
        <v>45.036069411299202</v>
      </c>
    </row>
    <row r="29" spans="1:10" ht="15" customHeight="1" x14ac:dyDescent="0.2">
      <c r="A29" s="195"/>
      <c r="B29" s="195"/>
      <c r="F29" s="197"/>
      <c r="G29" s="197"/>
      <c r="H29" s="197"/>
      <c r="I29" s="236"/>
      <c r="J29" s="197"/>
    </row>
    <row r="30" spans="1:10" ht="15" customHeight="1" x14ac:dyDescent="0.2">
      <c r="A30" s="195"/>
      <c r="B30" s="195"/>
      <c r="F30" s="197"/>
      <c r="G30" s="197"/>
      <c r="H30" s="197"/>
      <c r="I30" s="197"/>
      <c r="J30" s="197"/>
    </row>
    <row r="31" spans="1:10" ht="15" customHeight="1" x14ac:dyDescent="0.2">
      <c r="A31" s="195"/>
      <c r="B31" s="195"/>
      <c r="D31" s="207"/>
      <c r="F31" s="197"/>
      <c r="G31" s="197"/>
      <c r="H31" s="197"/>
      <c r="I31" s="197"/>
      <c r="J31" s="197"/>
    </row>
    <row r="32" spans="1:10" ht="15" customHeight="1" x14ac:dyDescent="0.2">
      <c r="A32" s="195"/>
      <c r="B32" s="195"/>
      <c r="D32" s="207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D33" s="207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ht="15" customHeight="1" x14ac:dyDescent="0.2">
      <c r="A88" s="195"/>
      <c r="B88" s="195"/>
      <c r="F88" s="197"/>
      <c r="G88" s="197"/>
      <c r="H88" s="197"/>
      <c r="I88" s="197"/>
      <c r="J88" s="197"/>
    </row>
    <row r="89" spans="1:10" ht="15" customHeight="1" x14ac:dyDescent="0.2">
      <c r="A89" s="195"/>
      <c r="B89" s="195"/>
      <c r="F89" s="197"/>
      <c r="G89" s="197"/>
      <c r="H89" s="197"/>
      <c r="I89" s="197"/>
      <c r="J89" s="197"/>
    </row>
    <row r="90" spans="1:10" ht="15" customHeight="1" x14ac:dyDescent="0.2">
      <c r="A90" s="195"/>
      <c r="B90" s="195"/>
      <c r="F90" s="197"/>
      <c r="G90" s="197"/>
      <c r="H90" s="197"/>
      <c r="I90" s="197"/>
      <c r="J90" s="197"/>
    </row>
    <row r="91" spans="1:10" ht="15" customHeight="1" x14ac:dyDescent="0.2">
      <c r="A91" s="195"/>
      <c r="B91" s="195"/>
      <c r="F91" s="197"/>
      <c r="G91" s="197"/>
      <c r="H91" s="197"/>
      <c r="I91" s="197"/>
      <c r="J91" s="197"/>
    </row>
    <row r="92" spans="1:10" ht="15" customHeight="1" x14ac:dyDescent="0.2">
      <c r="A92" s="195"/>
      <c r="B92" s="195"/>
      <c r="F92" s="197"/>
      <c r="G92" s="197"/>
      <c r="H92" s="197"/>
      <c r="I92" s="197"/>
      <c r="J92" s="197"/>
    </row>
    <row r="93" spans="1:10" ht="15" customHeight="1" x14ac:dyDescent="0.2">
      <c r="A93" s="195"/>
      <c r="B93" s="195"/>
      <c r="F93" s="197"/>
      <c r="G93" s="197"/>
      <c r="H93" s="197"/>
      <c r="I93" s="197"/>
      <c r="J93" s="197"/>
    </row>
    <row r="94" spans="1:10" ht="15" customHeight="1" x14ac:dyDescent="0.2">
      <c r="A94" s="195"/>
      <c r="B94" s="195"/>
      <c r="F94" s="197"/>
      <c r="G94" s="197"/>
      <c r="H94" s="197"/>
      <c r="I94" s="197"/>
      <c r="J94" s="197"/>
    </row>
    <row r="95" spans="1:10" ht="15" customHeight="1" x14ac:dyDescent="0.2">
      <c r="A95" s="195"/>
      <c r="B95" s="195"/>
      <c r="F95" s="197"/>
      <c r="G95" s="197"/>
      <c r="H95" s="197"/>
      <c r="I95" s="197"/>
      <c r="J95" s="197"/>
    </row>
    <row r="96" spans="1:10" ht="15" customHeight="1" x14ac:dyDescent="0.2">
      <c r="A96" s="195"/>
      <c r="B96" s="195"/>
      <c r="F96" s="197"/>
      <c r="G96" s="197"/>
      <c r="H96" s="197"/>
      <c r="I96" s="197"/>
      <c r="J96" s="197"/>
    </row>
    <row r="97" spans="1:10" ht="15" customHeight="1" x14ac:dyDescent="0.2">
      <c r="A97" s="195"/>
      <c r="B97" s="195"/>
      <c r="F97" s="197"/>
      <c r="G97" s="197"/>
      <c r="H97" s="197"/>
      <c r="I97" s="197"/>
      <c r="J97" s="197"/>
    </row>
    <row r="98" spans="1:10" ht="15" customHeight="1" x14ac:dyDescent="0.2">
      <c r="A98" s="195"/>
      <c r="B98" s="195"/>
      <c r="F98" s="197"/>
      <c r="G98" s="197"/>
      <c r="H98" s="197"/>
      <c r="I98" s="197"/>
      <c r="J98" s="197"/>
    </row>
    <row r="99" spans="1:10" ht="15" customHeight="1" x14ac:dyDescent="0.2">
      <c r="A99" s="195"/>
      <c r="B99" s="195"/>
      <c r="F99" s="197"/>
      <c r="G99" s="197"/>
      <c r="H99" s="197"/>
      <c r="I99" s="197"/>
      <c r="J99" s="197"/>
    </row>
    <row r="100" spans="1:10" ht="15" customHeight="1" x14ac:dyDescent="0.2">
      <c r="A100" s="195"/>
      <c r="B100" s="195"/>
      <c r="F100" s="197"/>
      <c r="G100" s="197"/>
      <c r="H100" s="197"/>
      <c r="I100" s="197"/>
      <c r="J100" s="197"/>
    </row>
    <row r="101" spans="1:10" ht="15" customHeight="1" x14ac:dyDescent="0.2">
      <c r="A101" s="195"/>
      <c r="B101" s="195"/>
      <c r="F101" s="197"/>
      <c r="G101" s="197"/>
      <c r="H101" s="197"/>
      <c r="I101" s="197"/>
      <c r="J101" s="197"/>
    </row>
    <row r="102" spans="1:10" ht="15" customHeight="1" x14ac:dyDescent="0.2">
      <c r="A102" s="195"/>
      <c r="B102" s="195"/>
      <c r="F102" s="197"/>
      <c r="G102" s="197"/>
      <c r="H102" s="197"/>
      <c r="I102" s="197"/>
      <c r="J102" s="197"/>
    </row>
    <row r="103" spans="1:10" ht="15" customHeight="1" x14ac:dyDescent="0.2">
      <c r="A103" s="195"/>
      <c r="B103" s="195"/>
      <c r="F103" s="197"/>
      <c r="G103" s="197"/>
      <c r="H103" s="197"/>
      <c r="I103" s="197"/>
      <c r="J103" s="197"/>
    </row>
    <row r="104" spans="1:10" ht="15" customHeight="1" x14ac:dyDescent="0.2">
      <c r="A104" s="195"/>
      <c r="B104" s="195"/>
      <c r="F104" s="197"/>
      <c r="G104" s="197"/>
      <c r="H104" s="197"/>
      <c r="I104" s="197"/>
      <c r="J104" s="197"/>
    </row>
    <row r="105" spans="1:10" ht="15" customHeight="1" x14ac:dyDescent="0.2">
      <c r="A105" s="195"/>
      <c r="B105" s="195"/>
      <c r="F105" s="197"/>
      <c r="G105" s="197"/>
      <c r="H105" s="197"/>
      <c r="I105" s="197"/>
      <c r="J105" s="197"/>
    </row>
    <row r="106" spans="1:10" ht="15" customHeight="1" x14ac:dyDescent="0.2">
      <c r="A106" s="195"/>
      <c r="B106" s="195"/>
      <c r="F106" s="197"/>
      <c r="G106" s="197"/>
      <c r="H106" s="197"/>
      <c r="I106" s="197"/>
      <c r="J106" s="197"/>
    </row>
    <row r="107" spans="1:10" ht="15" customHeight="1" x14ac:dyDescent="0.2">
      <c r="A107" s="195"/>
      <c r="B107" s="195"/>
      <c r="F107" s="197"/>
      <c r="G107" s="197"/>
      <c r="H107" s="197"/>
      <c r="I107" s="197"/>
      <c r="J107" s="197"/>
    </row>
    <row r="108" spans="1:10" ht="15" customHeight="1" x14ac:dyDescent="0.2">
      <c r="A108" s="195"/>
      <c r="B108" s="195"/>
      <c r="F108" s="197"/>
      <c r="G108" s="197"/>
      <c r="H108" s="197"/>
      <c r="I108" s="197"/>
      <c r="J108" s="197"/>
    </row>
    <row r="109" spans="1:10" ht="15" customHeight="1" x14ac:dyDescent="0.2">
      <c r="A109" s="195"/>
      <c r="B109" s="195"/>
      <c r="F109" s="197"/>
      <c r="G109" s="197"/>
      <c r="H109" s="197"/>
      <c r="I109" s="197"/>
      <c r="J109" s="197"/>
    </row>
    <row r="110" spans="1:10" ht="15" customHeight="1" x14ac:dyDescent="0.2">
      <c r="A110" s="195"/>
      <c r="B110" s="195"/>
      <c r="F110" s="197"/>
      <c r="G110" s="197"/>
      <c r="H110" s="197"/>
      <c r="I110" s="197"/>
      <c r="J110" s="197"/>
    </row>
    <row r="111" spans="1:10" ht="15" customHeight="1" x14ac:dyDescent="0.2">
      <c r="A111" s="195"/>
      <c r="B111" s="195"/>
      <c r="F111" s="197"/>
      <c r="G111" s="197"/>
      <c r="H111" s="197"/>
      <c r="I111" s="197"/>
      <c r="J111" s="197"/>
    </row>
    <row r="112" spans="1:10" ht="15" customHeight="1" x14ac:dyDescent="0.2">
      <c r="A112" s="195"/>
      <c r="B112" s="195"/>
      <c r="F112" s="197"/>
      <c r="G112" s="197"/>
      <c r="H112" s="197"/>
      <c r="I112" s="197"/>
      <c r="J112" s="197"/>
    </row>
    <row r="113" spans="1:10" ht="15" customHeight="1" x14ac:dyDescent="0.2">
      <c r="A113" s="195"/>
      <c r="B113" s="195"/>
      <c r="F113" s="197"/>
      <c r="G113" s="197"/>
      <c r="H113" s="197"/>
      <c r="I113" s="197"/>
      <c r="J113" s="197"/>
    </row>
    <row r="114" spans="1:10" ht="15" customHeight="1" x14ac:dyDescent="0.2">
      <c r="A114" s="195"/>
      <c r="B114" s="195"/>
      <c r="F114" s="197"/>
      <c r="G114" s="197"/>
      <c r="H114" s="197"/>
      <c r="I114" s="197"/>
      <c r="J114" s="197"/>
    </row>
    <row r="115" spans="1:10" ht="15" customHeight="1" x14ac:dyDescent="0.2">
      <c r="A115" s="195"/>
      <c r="B115" s="195"/>
      <c r="F115" s="197"/>
      <c r="G115" s="197"/>
      <c r="H115" s="197"/>
      <c r="I115" s="197"/>
      <c r="J115" s="197"/>
    </row>
    <row r="116" spans="1:10" ht="15" customHeight="1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  <row r="771" spans="1:10" x14ac:dyDescent="0.2">
      <c r="A771" s="195"/>
      <c r="B771" s="195"/>
      <c r="F771" s="197"/>
      <c r="G771" s="197"/>
      <c r="H771" s="197"/>
      <c r="I771" s="197"/>
      <c r="J771" s="197"/>
    </row>
    <row r="772" spans="1:10" x14ac:dyDescent="0.2">
      <c r="A772" s="195"/>
      <c r="B772" s="195"/>
      <c r="F772" s="197"/>
      <c r="G772" s="197"/>
      <c r="H772" s="197"/>
      <c r="I772" s="197"/>
      <c r="J772" s="197"/>
    </row>
    <row r="773" spans="1:10" x14ac:dyDescent="0.2">
      <c r="A773" s="195"/>
      <c r="B773" s="195"/>
      <c r="F773" s="197"/>
      <c r="G773" s="197"/>
      <c r="H773" s="197"/>
      <c r="I773" s="197"/>
      <c r="J773" s="197"/>
    </row>
    <row r="774" spans="1:10" x14ac:dyDescent="0.2">
      <c r="A774" s="195"/>
      <c r="B774" s="195"/>
      <c r="F774" s="197"/>
      <c r="G774" s="197"/>
      <c r="H774" s="197"/>
      <c r="I774" s="197"/>
      <c r="J774" s="197"/>
    </row>
    <row r="775" spans="1:10" x14ac:dyDescent="0.2">
      <c r="A775" s="195"/>
      <c r="B775" s="195"/>
      <c r="F775" s="197"/>
      <c r="G775" s="197"/>
      <c r="H775" s="197"/>
      <c r="I775" s="197"/>
      <c r="J775" s="197"/>
    </row>
    <row r="776" spans="1:10" x14ac:dyDescent="0.2">
      <c r="A776" s="195"/>
      <c r="B776" s="195"/>
      <c r="F776" s="197"/>
      <c r="G776" s="197"/>
      <c r="H776" s="197"/>
      <c r="I776" s="197"/>
      <c r="J776" s="197"/>
    </row>
    <row r="777" spans="1:10" x14ac:dyDescent="0.2">
      <c r="A777" s="195"/>
      <c r="B777" s="195"/>
      <c r="F777" s="197"/>
      <c r="G777" s="197"/>
      <c r="H777" s="197"/>
      <c r="I777" s="197"/>
      <c r="J777" s="197"/>
    </row>
    <row r="778" spans="1:10" x14ac:dyDescent="0.2">
      <c r="A778" s="195"/>
      <c r="B778" s="195"/>
      <c r="F778" s="197"/>
      <c r="G778" s="197"/>
      <c r="H778" s="197"/>
      <c r="I778" s="197"/>
      <c r="J778" s="197"/>
    </row>
    <row r="779" spans="1:10" x14ac:dyDescent="0.2">
      <c r="A779" s="195"/>
      <c r="B779" s="195"/>
      <c r="F779" s="197"/>
      <c r="G779" s="197"/>
      <c r="H779" s="197"/>
      <c r="I779" s="197"/>
      <c r="J779" s="197"/>
    </row>
    <row r="780" spans="1:10" x14ac:dyDescent="0.2">
      <c r="A780" s="195"/>
      <c r="B780" s="195"/>
      <c r="F780" s="197"/>
      <c r="G780" s="197"/>
      <c r="H780" s="197"/>
      <c r="I780" s="197"/>
      <c r="J780" s="197"/>
    </row>
  </sheetData>
  <sortState ref="B5:J27">
    <sortCondition ref="B5:B27"/>
  </sortState>
  <mergeCells count="5">
    <mergeCell ref="I2:J2"/>
    <mergeCell ref="C2:E2"/>
    <mergeCell ref="F2:H2"/>
    <mergeCell ref="A2:B2"/>
    <mergeCell ref="A28:B28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opLeftCell="A5" workbookViewId="0">
      <selection activeCell="K25" sqref="K25"/>
    </sheetView>
  </sheetViews>
  <sheetFormatPr defaultRowHeight="11.25" x14ac:dyDescent="0.2"/>
  <cols>
    <col min="1" max="1" width="3.28515625" style="194" customWidth="1"/>
    <col min="2" max="2" width="40.7109375" style="198" customWidth="1"/>
    <col min="3" max="4" width="11.7109375" style="195" customWidth="1"/>
    <col min="5" max="5" width="9.42578125" style="195" customWidth="1"/>
    <col min="6" max="7" width="11.7109375" style="195" customWidth="1"/>
    <col min="8" max="8" width="9.42578125" style="195" customWidth="1"/>
    <col min="9" max="10" width="10.42578125" style="195" customWidth="1"/>
    <col min="11" max="16384" width="9.140625" style="195"/>
  </cols>
  <sheetData>
    <row r="1" spans="1:10" ht="12" thickBot="1" x14ac:dyDescent="0.25"/>
    <row r="2" spans="1:10" ht="15.75" customHeight="1" thickBot="1" x14ac:dyDescent="0.25">
      <c r="A2" s="260" t="s">
        <v>144</v>
      </c>
      <c r="B2" s="260"/>
      <c r="C2" s="253" t="s">
        <v>134</v>
      </c>
      <c r="D2" s="254"/>
      <c r="E2" s="255"/>
      <c r="F2" s="254" t="s">
        <v>135</v>
      </c>
      <c r="G2" s="254"/>
      <c r="H2" s="255"/>
      <c r="I2" s="253" t="s">
        <v>136</v>
      </c>
      <c r="J2" s="255"/>
    </row>
    <row r="3" spans="1:10" ht="3" customHeight="1" x14ac:dyDescent="0.2">
      <c r="A3" s="241"/>
      <c r="B3" s="241"/>
      <c r="C3" s="204"/>
      <c r="D3" s="199"/>
      <c r="E3" s="199"/>
      <c r="F3" s="199"/>
      <c r="G3" s="199"/>
      <c r="H3" s="199"/>
      <c r="I3" s="199"/>
      <c r="J3" s="205"/>
    </row>
    <row r="4" spans="1:10" ht="45" x14ac:dyDescent="0.2">
      <c r="A4" s="221" t="s">
        <v>132</v>
      </c>
      <c r="B4" s="221" t="s">
        <v>0</v>
      </c>
      <c r="C4" s="242" t="s">
        <v>164</v>
      </c>
      <c r="D4" s="242" t="s">
        <v>165</v>
      </c>
      <c r="E4" s="242" t="s">
        <v>145</v>
      </c>
      <c r="F4" s="242" t="s">
        <v>164</v>
      </c>
      <c r="G4" s="242" t="s">
        <v>165</v>
      </c>
      <c r="H4" s="242" t="s">
        <v>145</v>
      </c>
      <c r="I4" s="242" t="s">
        <v>169</v>
      </c>
      <c r="J4" s="242" t="s">
        <v>170</v>
      </c>
    </row>
    <row r="5" spans="1:10" s="196" customFormat="1" ht="15" customHeight="1" x14ac:dyDescent="0.2">
      <c r="A5" s="242">
        <v>1</v>
      </c>
      <c r="B5" s="220" t="s">
        <v>157</v>
      </c>
      <c r="C5" s="299">
        <v>85.4</v>
      </c>
      <c r="D5" s="230">
        <v>69</v>
      </c>
      <c r="E5" s="213">
        <v>23.768115942028988</v>
      </c>
      <c r="F5" s="299">
        <v>10.9</v>
      </c>
      <c r="G5" s="230">
        <v>35.200000000000003</v>
      </c>
      <c r="H5" s="213">
        <v>-69.034090909090921</v>
      </c>
      <c r="I5" s="231">
        <v>12.763466042154567</v>
      </c>
      <c r="J5" s="231">
        <v>51.014492753623195</v>
      </c>
    </row>
    <row r="6" spans="1:10" ht="15" customHeight="1" x14ac:dyDescent="0.2">
      <c r="A6" s="242">
        <f>A5+1</f>
        <v>2</v>
      </c>
      <c r="B6" s="220" t="s">
        <v>26</v>
      </c>
      <c r="C6" s="299">
        <v>124664.9</v>
      </c>
      <c r="D6" s="230">
        <v>132968.9</v>
      </c>
      <c r="E6" s="213">
        <v>-6.2450693357619773</v>
      </c>
      <c r="F6" s="299">
        <v>91156.5</v>
      </c>
      <c r="G6" s="230">
        <v>61302.9</v>
      </c>
      <c r="H6" s="213">
        <v>48.698511815917357</v>
      </c>
      <c r="I6" s="231">
        <v>73.121223375625377</v>
      </c>
      <c r="J6" s="231">
        <v>46.103186534595686</v>
      </c>
    </row>
    <row r="7" spans="1:10" ht="15" customHeight="1" x14ac:dyDescent="0.2">
      <c r="A7" s="242">
        <f t="shared" ref="A7:A24" si="0">A6+1</f>
        <v>3</v>
      </c>
      <c r="B7" s="220" t="s">
        <v>150</v>
      </c>
      <c r="C7" s="299">
        <v>28486.1</v>
      </c>
      <c r="D7" s="230">
        <v>39584.6</v>
      </c>
      <c r="E7" s="213">
        <v>-28.037418592078733</v>
      </c>
      <c r="F7" s="299">
        <v>12827.1</v>
      </c>
      <c r="G7" s="230">
        <v>16423.3</v>
      </c>
      <c r="H7" s="213">
        <v>-21.896939104808411</v>
      </c>
      <c r="I7" s="231">
        <v>45.02933009432671</v>
      </c>
      <c r="J7" s="231">
        <v>41.489114453600642</v>
      </c>
    </row>
    <row r="8" spans="1:10" ht="15" customHeight="1" x14ac:dyDescent="0.2">
      <c r="A8" s="242">
        <f t="shared" si="0"/>
        <v>4</v>
      </c>
      <c r="B8" s="220" t="s">
        <v>7</v>
      </c>
      <c r="C8" s="299">
        <v>52891</v>
      </c>
      <c r="D8" s="230">
        <v>17681</v>
      </c>
      <c r="E8" s="213">
        <v>199.14032011764041</v>
      </c>
      <c r="F8" s="299">
        <v>32268</v>
      </c>
      <c r="G8" s="230">
        <v>14716</v>
      </c>
      <c r="H8" s="213">
        <v>119.2715411796684</v>
      </c>
      <c r="I8" s="231">
        <v>61.008489156945409</v>
      </c>
      <c r="J8" s="231">
        <v>83.230586505288159</v>
      </c>
    </row>
    <row r="9" spans="1:10" ht="15" customHeight="1" x14ac:dyDescent="0.2">
      <c r="A9" s="242">
        <f t="shared" si="0"/>
        <v>5</v>
      </c>
      <c r="B9" s="218" t="s">
        <v>56</v>
      </c>
      <c r="C9" s="299">
        <v>0.3</v>
      </c>
      <c r="D9" s="230">
        <v>0</v>
      </c>
      <c r="E9" s="213" t="s">
        <v>167</v>
      </c>
      <c r="F9" s="299">
        <v>0</v>
      </c>
      <c r="G9" s="230">
        <v>0</v>
      </c>
      <c r="H9" s="213" t="s">
        <v>167</v>
      </c>
      <c r="I9" s="231">
        <v>0</v>
      </c>
      <c r="J9" s="231" t="s">
        <v>167</v>
      </c>
    </row>
    <row r="10" spans="1:10" ht="15" customHeight="1" x14ac:dyDescent="0.2">
      <c r="A10" s="242">
        <f t="shared" si="0"/>
        <v>6</v>
      </c>
      <c r="B10" s="218" t="s">
        <v>19</v>
      </c>
      <c r="C10" s="299">
        <v>176.8</v>
      </c>
      <c r="D10" s="230">
        <v>80</v>
      </c>
      <c r="E10" s="213">
        <v>121</v>
      </c>
      <c r="F10" s="299">
        <v>12.8</v>
      </c>
      <c r="G10" s="230">
        <v>16</v>
      </c>
      <c r="H10" s="213">
        <v>-19.999999999999996</v>
      </c>
      <c r="I10" s="231">
        <v>7.239819004524886</v>
      </c>
      <c r="J10" s="231">
        <v>20</v>
      </c>
    </row>
    <row r="11" spans="1:10" ht="15" customHeight="1" x14ac:dyDescent="0.2">
      <c r="A11" s="242">
        <f t="shared" si="0"/>
        <v>7</v>
      </c>
      <c r="B11" s="220" t="s">
        <v>27</v>
      </c>
      <c r="C11" s="299">
        <v>222.77149</v>
      </c>
      <c r="D11" s="230">
        <v>302.46512999999999</v>
      </c>
      <c r="E11" s="213">
        <v>-26.348042169356845</v>
      </c>
      <c r="F11" s="299">
        <v>13.15826</v>
      </c>
      <c r="G11" s="230">
        <v>558.09142000000008</v>
      </c>
      <c r="H11" s="213">
        <v>-97.642275167032665</v>
      </c>
      <c r="I11" s="231">
        <v>5.9066175837850707</v>
      </c>
      <c r="J11" s="231">
        <v>184.51430087164101</v>
      </c>
    </row>
    <row r="12" spans="1:10" ht="15" customHeight="1" x14ac:dyDescent="0.2">
      <c r="A12" s="242">
        <f t="shared" si="0"/>
        <v>8</v>
      </c>
      <c r="B12" s="220" t="s">
        <v>32</v>
      </c>
      <c r="C12" s="299">
        <v>521.6</v>
      </c>
      <c r="D12" s="230">
        <v>22</v>
      </c>
      <c r="E12" s="213">
        <v>2270.909090909091</v>
      </c>
      <c r="F12" s="299">
        <v>217.7</v>
      </c>
      <c r="G12" s="230">
        <v>5.8</v>
      </c>
      <c r="H12" s="213">
        <v>3653.4482758620688</v>
      </c>
      <c r="I12" s="231">
        <v>41.736963190184042</v>
      </c>
      <c r="J12" s="231">
        <v>26.36363636363636</v>
      </c>
    </row>
    <row r="13" spans="1:10" ht="15" customHeight="1" x14ac:dyDescent="0.2">
      <c r="A13" s="242">
        <f t="shared" si="0"/>
        <v>9</v>
      </c>
      <c r="B13" s="218" t="s">
        <v>158</v>
      </c>
      <c r="C13" s="299">
        <v>23467</v>
      </c>
      <c r="D13" s="230">
        <v>18418</v>
      </c>
      <c r="E13" s="213">
        <v>27.41339993484635</v>
      </c>
      <c r="F13" s="299">
        <v>16695</v>
      </c>
      <c r="G13" s="230">
        <v>12397</v>
      </c>
      <c r="H13" s="213">
        <v>34.669678147939024</v>
      </c>
      <c r="I13" s="231">
        <v>71.142455362849958</v>
      </c>
      <c r="J13" s="231">
        <v>67.309154088391793</v>
      </c>
    </row>
    <row r="14" spans="1:10" ht="15" customHeight="1" x14ac:dyDescent="0.2">
      <c r="A14" s="242">
        <f t="shared" si="0"/>
        <v>10</v>
      </c>
      <c r="B14" s="220" t="s">
        <v>151</v>
      </c>
      <c r="C14" s="299">
        <v>252350</v>
      </c>
      <c r="D14" s="230">
        <v>241522.9</v>
      </c>
      <c r="E14" s="213">
        <v>4.482846140055452</v>
      </c>
      <c r="F14" s="299">
        <v>185923.7</v>
      </c>
      <c r="G14" s="230">
        <v>163844.1</v>
      </c>
      <c r="H14" s="213">
        <v>13.475981130843294</v>
      </c>
      <c r="I14" s="231">
        <v>73.676916980384391</v>
      </c>
      <c r="J14" s="231">
        <v>67.837915162495989</v>
      </c>
    </row>
    <row r="15" spans="1:10" ht="15" customHeight="1" x14ac:dyDescent="0.2">
      <c r="A15" s="242">
        <f t="shared" si="0"/>
        <v>11</v>
      </c>
      <c r="B15" s="218" t="s">
        <v>35</v>
      </c>
      <c r="C15" s="299">
        <v>14194.9</v>
      </c>
      <c r="D15" s="230">
        <v>13142.4</v>
      </c>
      <c r="E15" s="213">
        <v>8.0084307280253277</v>
      </c>
      <c r="F15" s="299">
        <v>9469.9</v>
      </c>
      <c r="G15" s="230">
        <v>9251</v>
      </c>
      <c r="H15" s="213">
        <v>2.3662306777645581</v>
      </c>
      <c r="I15" s="231">
        <v>66.713397065143113</v>
      </c>
      <c r="J15" s="231">
        <v>70.390491843194553</v>
      </c>
    </row>
    <row r="16" spans="1:10" ht="15" customHeight="1" x14ac:dyDescent="0.2">
      <c r="A16" s="242">
        <f t="shared" si="0"/>
        <v>12</v>
      </c>
      <c r="B16" s="220" t="s">
        <v>154</v>
      </c>
      <c r="C16" s="299">
        <v>155406.29532</v>
      </c>
      <c r="D16" s="230">
        <v>129483.41</v>
      </c>
      <c r="E16" s="213">
        <v>20.020236816438498</v>
      </c>
      <c r="F16" s="299">
        <v>67913.496440000003</v>
      </c>
      <c r="G16" s="230">
        <v>59660.869030000002</v>
      </c>
      <c r="H16" s="213">
        <v>13.832563192886504</v>
      </c>
      <c r="I16" s="231">
        <v>43.700608331315053</v>
      </c>
      <c r="J16" s="231">
        <v>46.076071853529342</v>
      </c>
    </row>
    <row r="17" spans="1:10" ht="15" customHeight="1" x14ac:dyDescent="0.2">
      <c r="A17" s="242">
        <f t="shared" si="0"/>
        <v>13</v>
      </c>
      <c r="B17" s="220" t="s">
        <v>10</v>
      </c>
      <c r="C17" s="299">
        <v>358849</v>
      </c>
      <c r="D17" s="230">
        <v>288758.5</v>
      </c>
      <c r="E17" s="213">
        <v>24.273051702374126</v>
      </c>
      <c r="F17" s="299">
        <v>227106.4</v>
      </c>
      <c r="G17" s="230">
        <v>184268.9</v>
      </c>
      <c r="H17" s="213">
        <v>23.247276127442017</v>
      </c>
      <c r="I17" s="231">
        <v>63.28745516916586</v>
      </c>
      <c r="J17" s="231">
        <v>63.81419075109477</v>
      </c>
    </row>
    <row r="18" spans="1:10" ht="15" customHeight="1" x14ac:dyDescent="0.2">
      <c r="A18" s="242">
        <f t="shared" si="0"/>
        <v>14</v>
      </c>
      <c r="B18" s="220" t="s">
        <v>15</v>
      </c>
      <c r="C18" s="299">
        <v>179815</v>
      </c>
      <c r="D18" s="230">
        <v>19781</v>
      </c>
      <c r="E18" s="213">
        <v>809.02886608361564</v>
      </c>
      <c r="F18" s="299">
        <v>9391</v>
      </c>
      <c r="G18" s="230">
        <v>7734</v>
      </c>
      <c r="H18" s="213">
        <v>21.424877165761579</v>
      </c>
      <c r="I18" s="231">
        <v>5.2225898840474931</v>
      </c>
      <c r="J18" s="231">
        <v>39.098124462868412</v>
      </c>
    </row>
    <row r="19" spans="1:10" ht="15" customHeight="1" x14ac:dyDescent="0.2">
      <c r="A19" s="242">
        <f t="shared" si="0"/>
        <v>15</v>
      </c>
      <c r="B19" s="218" t="s">
        <v>31</v>
      </c>
      <c r="C19" s="299">
        <v>56126.9</v>
      </c>
      <c r="D19" s="230">
        <v>53797.9</v>
      </c>
      <c r="E19" s="213">
        <v>4.3291652648151713</v>
      </c>
      <c r="F19" s="299">
        <v>44845.8</v>
      </c>
      <c r="G19" s="230">
        <v>35958.199999999997</v>
      </c>
      <c r="H19" s="213">
        <v>24.716476353098905</v>
      </c>
      <c r="I19" s="231">
        <v>79.900724964321924</v>
      </c>
      <c r="J19" s="231">
        <v>66.839411947306488</v>
      </c>
    </row>
    <row r="20" spans="1:10" ht="15" customHeight="1" x14ac:dyDescent="0.2">
      <c r="A20" s="242">
        <f t="shared" si="0"/>
        <v>16</v>
      </c>
      <c r="B20" s="218" t="s">
        <v>159</v>
      </c>
      <c r="C20" s="299">
        <v>995.1</v>
      </c>
      <c r="D20" s="230">
        <v>696.2</v>
      </c>
      <c r="E20" s="213">
        <v>42.933065211146214</v>
      </c>
      <c r="F20" s="299">
        <v>456.3</v>
      </c>
      <c r="G20" s="230">
        <v>368.5</v>
      </c>
      <c r="H20" s="213">
        <v>23.826322930800536</v>
      </c>
      <c r="I20" s="231">
        <v>45.854687971058183</v>
      </c>
      <c r="J20" s="231">
        <v>52.930192473427176</v>
      </c>
    </row>
    <row r="21" spans="1:10" s="200" customFormat="1" ht="15" customHeight="1" x14ac:dyDescent="0.2">
      <c r="A21" s="242">
        <f t="shared" si="0"/>
        <v>17</v>
      </c>
      <c r="B21" s="220" t="s">
        <v>24</v>
      </c>
      <c r="C21" s="299">
        <v>44716.2</v>
      </c>
      <c r="D21" s="230">
        <v>29471.200000000001</v>
      </c>
      <c r="E21" s="213">
        <v>51.728467113656706</v>
      </c>
      <c r="F21" s="299">
        <v>41094.5</v>
      </c>
      <c r="G21" s="230">
        <v>24242.5</v>
      </c>
      <c r="H21" s="213">
        <v>69.514282767866348</v>
      </c>
      <c r="I21" s="231">
        <v>91.900698180972455</v>
      </c>
      <c r="J21" s="231">
        <v>82.258272482966419</v>
      </c>
    </row>
    <row r="22" spans="1:10" ht="15" customHeight="1" x14ac:dyDescent="0.2">
      <c r="A22" s="242">
        <f t="shared" si="0"/>
        <v>18</v>
      </c>
      <c r="B22" s="218" t="s">
        <v>152</v>
      </c>
      <c r="C22" s="299">
        <v>1226.2</v>
      </c>
      <c r="D22" s="230">
        <v>535.20000000000005</v>
      </c>
      <c r="E22" s="213">
        <v>129.11061285500747</v>
      </c>
      <c r="F22" s="299">
        <v>1181.5</v>
      </c>
      <c r="G22" s="230">
        <v>250.8</v>
      </c>
      <c r="H22" s="213">
        <v>371.09250398724083</v>
      </c>
      <c r="I22" s="231">
        <v>96.354591420649157</v>
      </c>
      <c r="J22" s="231">
        <v>46.860986547085197</v>
      </c>
    </row>
    <row r="23" spans="1:10" ht="15" customHeight="1" x14ac:dyDescent="0.2">
      <c r="A23" s="242">
        <f t="shared" si="0"/>
        <v>19</v>
      </c>
      <c r="B23" s="220" t="s">
        <v>11</v>
      </c>
      <c r="C23" s="299">
        <v>228641.40000000002</v>
      </c>
      <c r="D23" s="230">
        <v>178674.6</v>
      </c>
      <c r="E23" s="213">
        <v>27.965250796699713</v>
      </c>
      <c r="F23" s="299">
        <v>151834</v>
      </c>
      <c r="G23" s="230">
        <v>113843.59999999999</v>
      </c>
      <c r="H23" s="213">
        <v>33.370694531796261</v>
      </c>
      <c r="I23" s="231">
        <v>66.407046142999477</v>
      </c>
      <c r="J23" s="231">
        <v>63.715603672821985</v>
      </c>
    </row>
    <row r="24" spans="1:10" ht="15" customHeight="1" x14ac:dyDescent="0.2">
      <c r="A24" s="242">
        <f t="shared" si="0"/>
        <v>20</v>
      </c>
      <c r="B24" s="220" t="s">
        <v>160</v>
      </c>
      <c r="C24" s="299">
        <v>3.7</v>
      </c>
      <c r="D24" s="230">
        <v>0.5</v>
      </c>
      <c r="E24" s="213">
        <v>640</v>
      </c>
      <c r="F24" s="299">
        <v>0</v>
      </c>
      <c r="G24" s="230">
        <v>0</v>
      </c>
      <c r="H24" s="213" t="s">
        <v>167</v>
      </c>
      <c r="I24" s="231">
        <v>0</v>
      </c>
      <c r="J24" s="231">
        <v>0</v>
      </c>
    </row>
    <row r="25" spans="1:10" ht="15" customHeight="1" x14ac:dyDescent="0.2">
      <c r="A25" s="259" t="s">
        <v>40</v>
      </c>
      <c r="B25" s="269"/>
      <c r="C25" s="228">
        <f>SUM(C5:C24)</f>
        <v>1522840.56681</v>
      </c>
      <c r="D25" s="228">
        <f>SUM(D5:D24)</f>
        <v>1164989.77513</v>
      </c>
      <c r="E25" s="229">
        <f>((C25/D25)-1)*100</f>
        <v>30.717075747730725</v>
      </c>
      <c r="F25" s="228">
        <f>SUM(F5:F24)</f>
        <v>892417.75470000017</v>
      </c>
      <c r="G25" s="228">
        <f>SUM(G5:G24)</f>
        <v>704876.76044999994</v>
      </c>
      <c r="H25" s="229">
        <f>((F25/G25)-1)*100</f>
        <v>26.606210443123747</v>
      </c>
      <c r="I25" s="224">
        <f>(F25/C25)*100</f>
        <v>58.602178990372558</v>
      </c>
      <c r="J25" s="224">
        <f>(G25/D25)*100</f>
        <v>60.50497399183984</v>
      </c>
    </row>
    <row r="26" spans="1:10" ht="15" customHeight="1" x14ac:dyDescent="0.2">
      <c r="A26" s="195"/>
      <c r="B26" s="195"/>
      <c r="C26" s="206"/>
      <c r="D26" s="206"/>
      <c r="E26" s="206"/>
      <c r="F26" s="206"/>
      <c r="G26" s="206"/>
      <c r="H26" s="206"/>
      <c r="I26" s="237"/>
      <c r="J26" s="206"/>
    </row>
    <row r="27" spans="1:10" ht="15" customHeight="1" x14ac:dyDescent="0.2">
      <c r="A27" s="195"/>
      <c r="B27" s="195"/>
      <c r="C27" s="206"/>
      <c r="D27" s="206"/>
      <c r="E27" s="206"/>
      <c r="F27" s="206"/>
      <c r="G27" s="206"/>
      <c r="H27" s="206"/>
      <c r="I27" s="206"/>
      <c r="J27" s="197"/>
    </row>
    <row r="28" spans="1:10" ht="15" customHeight="1" x14ac:dyDescent="0.2">
      <c r="A28" s="195"/>
      <c r="B28" s="195"/>
      <c r="C28" s="233"/>
      <c r="D28" s="233"/>
      <c r="E28" s="206"/>
      <c r="F28" s="233"/>
      <c r="G28" s="233"/>
      <c r="H28" s="206"/>
      <c r="I28" s="206"/>
      <c r="J28" s="197"/>
    </row>
    <row r="29" spans="1:10" ht="15" customHeight="1" x14ac:dyDescent="0.2">
      <c r="A29" s="195"/>
      <c r="B29" s="195"/>
      <c r="D29" s="206"/>
      <c r="F29" s="197"/>
      <c r="G29" s="197"/>
      <c r="H29" s="197"/>
      <c r="I29" s="197"/>
      <c r="J29" s="197"/>
    </row>
    <row r="30" spans="1:10" ht="15" customHeight="1" x14ac:dyDescent="0.2">
      <c r="A30" s="195"/>
      <c r="B30" s="195"/>
      <c r="C30" s="206"/>
      <c r="D30" s="206"/>
      <c r="E30" s="206"/>
      <c r="F30" s="234"/>
      <c r="G30" s="197"/>
      <c r="H30" s="206"/>
      <c r="I30" s="206"/>
      <c r="J30" s="197"/>
    </row>
    <row r="31" spans="1:10" ht="15" customHeight="1" x14ac:dyDescent="0.2">
      <c r="A31" s="195"/>
      <c r="B31" s="195"/>
      <c r="F31" s="235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x14ac:dyDescent="0.2">
      <c r="A88" s="195"/>
      <c r="B88" s="195"/>
      <c r="F88" s="197"/>
      <c r="G88" s="197"/>
      <c r="H88" s="197"/>
      <c r="I88" s="197"/>
      <c r="J88" s="197"/>
    </row>
    <row r="89" spans="1:10" x14ac:dyDescent="0.2">
      <c r="A89" s="195"/>
      <c r="B89" s="195"/>
      <c r="F89" s="197"/>
      <c r="G89" s="197"/>
      <c r="H89" s="197"/>
      <c r="I89" s="197"/>
      <c r="J89" s="197"/>
    </row>
    <row r="90" spans="1:10" x14ac:dyDescent="0.2">
      <c r="A90" s="195"/>
      <c r="B90" s="195"/>
      <c r="F90" s="197"/>
      <c r="G90" s="197"/>
      <c r="H90" s="197"/>
      <c r="I90" s="197"/>
      <c r="J90" s="197"/>
    </row>
    <row r="91" spans="1:10" x14ac:dyDescent="0.2">
      <c r="A91" s="195"/>
      <c r="B91" s="195"/>
      <c r="F91" s="197"/>
      <c r="G91" s="197"/>
      <c r="H91" s="197"/>
      <c r="I91" s="197"/>
      <c r="J91" s="197"/>
    </row>
    <row r="92" spans="1:10" x14ac:dyDescent="0.2">
      <c r="A92" s="195"/>
      <c r="B92" s="195"/>
      <c r="F92" s="197"/>
      <c r="G92" s="197"/>
      <c r="H92" s="197"/>
      <c r="I92" s="197"/>
      <c r="J92" s="197"/>
    </row>
    <row r="93" spans="1:10" x14ac:dyDescent="0.2">
      <c r="A93" s="195"/>
      <c r="B93" s="195"/>
      <c r="F93" s="197"/>
      <c r="G93" s="197"/>
      <c r="H93" s="197"/>
      <c r="I93" s="197"/>
      <c r="J93" s="197"/>
    </row>
    <row r="94" spans="1:10" x14ac:dyDescent="0.2">
      <c r="A94" s="195"/>
      <c r="B94" s="195"/>
      <c r="F94" s="197"/>
      <c r="G94" s="197"/>
      <c r="H94" s="197"/>
      <c r="I94" s="197"/>
      <c r="J94" s="197"/>
    </row>
    <row r="95" spans="1:10" x14ac:dyDescent="0.2">
      <c r="A95" s="195"/>
      <c r="B95" s="195"/>
      <c r="F95" s="197"/>
      <c r="G95" s="197"/>
      <c r="H95" s="197"/>
      <c r="I95" s="197"/>
      <c r="J95" s="197"/>
    </row>
    <row r="96" spans="1:10" x14ac:dyDescent="0.2">
      <c r="A96" s="195"/>
      <c r="B96" s="195"/>
      <c r="F96" s="197"/>
      <c r="G96" s="197"/>
      <c r="H96" s="197"/>
      <c r="I96" s="197"/>
      <c r="J96" s="197"/>
    </row>
    <row r="97" spans="1:10" x14ac:dyDescent="0.2">
      <c r="A97" s="195"/>
      <c r="B97" s="195"/>
      <c r="F97" s="197"/>
      <c r="G97" s="197"/>
      <c r="H97" s="197"/>
      <c r="I97" s="197"/>
      <c r="J97" s="197"/>
    </row>
    <row r="98" spans="1:10" x14ac:dyDescent="0.2">
      <c r="A98" s="195"/>
      <c r="B98" s="195"/>
      <c r="F98" s="197"/>
      <c r="G98" s="197"/>
      <c r="H98" s="197"/>
      <c r="I98" s="197"/>
      <c r="J98" s="197"/>
    </row>
    <row r="99" spans="1:10" x14ac:dyDescent="0.2">
      <c r="A99" s="195"/>
      <c r="B99" s="195"/>
      <c r="F99" s="197"/>
      <c r="G99" s="197"/>
      <c r="H99" s="197"/>
      <c r="I99" s="197"/>
      <c r="J99" s="197"/>
    </row>
    <row r="100" spans="1:10" x14ac:dyDescent="0.2">
      <c r="A100" s="195"/>
      <c r="B100" s="195"/>
      <c r="F100" s="197"/>
      <c r="G100" s="197"/>
      <c r="H100" s="197"/>
      <c r="I100" s="197"/>
      <c r="J100" s="197"/>
    </row>
    <row r="101" spans="1:10" x14ac:dyDescent="0.2">
      <c r="A101" s="195"/>
      <c r="B101" s="195"/>
      <c r="F101" s="197"/>
      <c r="G101" s="197"/>
      <c r="H101" s="197"/>
      <c r="I101" s="197"/>
      <c r="J101" s="197"/>
    </row>
    <row r="102" spans="1:10" x14ac:dyDescent="0.2">
      <c r="A102" s="195"/>
      <c r="B102" s="195"/>
      <c r="F102" s="197"/>
      <c r="G102" s="197"/>
      <c r="H102" s="197"/>
      <c r="I102" s="197"/>
      <c r="J102" s="197"/>
    </row>
    <row r="103" spans="1:10" x14ac:dyDescent="0.2">
      <c r="A103" s="195"/>
      <c r="B103" s="195"/>
      <c r="F103" s="197"/>
      <c r="G103" s="197"/>
      <c r="H103" s="197"/>
      <c r="I103" s="197"/>
      <c r="J103" s="197"/>
    </row>
    <row r="104" spans="1:10" x14ac:dyDescent="0.2">
      <c r="A104" s="195"/>
      <c r="B104" s="195"/>
      <c r="F104" s="197"/>
      <c r="G104" s="197"/>
      <c r="H104" s="197"/>
      <c r="I104" s="197"/>
      <c r="J104" s="197"/>
    </row>
    <row r="105" spans="1:10" x14ac:dyDescent="0.2">
      <c r="A105" s="195"/>
      <c r="B105" s="195"/>
      <c r="F105" s="197"/>
      <c r="G105" s="197"/>
      <c r="H105" s="197"/>
      <c r="I105" s="197"/>
      <c r="J105" s="197"/>
    </row>
    <row r="106" spans="1:10" x14ac:dyDescent="0.2">
      <c r="A106" s="195"/>
      <c r="B106" s="195"/>
      <c r="F106" s="197"/>
      <c r="G106" s="197"/>
      <c r="H106" s="197"/>
      <c r="I106" s="197"/>
      <c r="J106" s="197"/>
    </row>
    <row r="107" spans="1:10" x14ac:dyDescent="0.2">
      <c r="A107" s="195"/>
      <c r="B107" s="195"/>
      <c r="F107" s="197"/>
      <c r="G107" s="197"/>
      <c r="H107" s="197"/>
      <c r="I107" s="197"/>
      <c r="J107" s="197"/>
    </row>
    <row r="108" spans="1:10" x14ac:dyDescent="0.2">
      <c r="A108" s="195"/>
      <c r="B108" s="195"/>
      <c r="F108" s="197"/>
      <c r="G108" s="197"/>
      <c r="H108" s="197"/>
      <c r="I108" s="197"/>
      <c r="J108" s="197"/>
    </row>
    <row r="109" spans="1:10" x14ac:dyDescent="0.2">
      <c r="A109" s="195"/>
      <c r="B109" s="195"/>
      <c r="F109" s="197"/>
      <c r="G109" s="197"/>
      <c r="H109" s="197"/>
      <c r="I109" s="197"/>
      <c r="J109" s="197"/>
    </row>
    <row r="110" spans="1:10" x14ac:dyDescent="0.2">
      <c r="A110" s="195"/>
      <c r="B110" s="195"/>
      <c r="F110" s="197"/>
      <c r="G110" s="197"/>
      <c r="H110" s="197"/>
      <c r="I110" s="197"/>
      <c r="J110" s="197"/>
    </row>
    <row r="111" spans="1:10" x14ac:dyDescent="0.2">
      <c r="A111" s="195"/>
      <c r="B111" s="195"/>
      <c r="F111" s="197"/>
      <c r="G111" s="197"/>
      <c r="H111" s="197"/>
      <c r="I111" s="197"/>
      <c r="J111" s="197"/>
    </row>
    <row r="112" spans="1:10" x14ac:dyDescent="0.2">
      <c r="A112" s="195"/>
      <c r="B112" s="195"/>
      <c r="F112" s="197"/>
      <c r="G112" s="197"/>
      <c r="H112" s="197"/>
      <c r="I112" s="197"/>
      <c r="J112" s="197"/>
    </row>
    <row r="113" spans="1:10" x14ac:dyDescent="0.2">
      <c r="A113" s="195"/>
      <c r="B113" s="195"/>
      <c r="F113" s="197"/>
      <c r="G113" s="197"/>
      <c r="H113" s="197"/>
      <c r="I113" s="197"/>
      <c r="J113" s="197"/>
    </row>
    <row r="114" spans="1:10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  <row r="771" spans="1:10" x14ac:dyDescent="0.2">
      <c r="A771" s="195"/>
      <c r="B771" s="195"/>
      <c r="F771" s="197"/>
      <c r="G771" s="197"/>
      <c r="H771" s="197"/>
      <c r="I771" s="197"/>
      <c r="J771" s="197"/>
    </row>
    <row r="772" spans="1:10" x14ac:dyDescent="0.2">
      <c r="A772" s="195"/>
      <c r="B772" s="195"/>
      <c r="F772" s="197"/>
      <c r="G772" s="197"/>
      <c r="H772" s="197"/>
      <c r="I772" s="197"/>
      <c r="J772" s="197"/>
    </row>
    <row r="773" spans="1:10" x14ac:dyDescent="0.2">
      <c r="A773" s="195"/>
      <c r="B773" s="195"/>
      <c r="F773" s="197"/>
      <c r="G773" s="197"/>
      <c r="H773" s="197"/>
      <c r="I773" s="197"/>
      <c r="J773" s="197"/>
    </row>
    <row r="774" spans="1:10" x14ac:dyDescent="0.2">
      <c r="A774" s="195"/>
      <c r="B774" s="195"/>
      <c r="F774" s="197"/>
      <c r="G774" s="197"/>
      <c r="H774" s="197"/>
      <c r="I774" s="197"/>
      <c r="J774" s="197"/>
    </row>
    <row r="775" spans="1:10" x14ac:dyDescent="0.2">
      <c r="A775" s="195"/>
      <c r="B775" s="195"/>
      <c r="F775" s="197"/>
      <c r="G775" s="197"/>
      <c r="H775" s="197"/>
      <c r="I775" s="197"/>
      <c r="J775" s="197"/>
    </row>
    <row r="776" spans="1:10" x14ac:dyDescent="0.2">
      <c r="A776" s="195"/>
      <c r="B776" s="195"/>
      <c r="F776" s="197"/>
      <c r="G776" s="197"/>
      <c r="H776" s="197"/>
      <c r="I776" s="197"/>
      <c r="J776" s="197"/>
    </row>
    <row r="777" spans="1:10" x14ac:dyDescent="0.2">
      <c r="A777" s="195"/>
      <c r="B777" s="195"/>
      <c r="F777" s="197"/>
      <c r="G777" s="197"/>
      <c r="H777" s="197"/>
      <c r="I777" s="197"/>
      <c r="J777" s="197"/>
    </row>
  </sheetData>
  <sortState ref="B5:J24">
    <sortCondition ref="B5:B24"/>
  </sortState>
  <mergeCells count="5">
    <mergeCell ref="F2:H2"/>
    <mergeCell ref="C2:E2"/>
    <mergeCell ref="I2:J2"/>
    <mergeCell ref="A2:B2"/>
    <mergeCell ref="A25:B25"/>
  </mergeCells>
  <pageMargins left="0" right="0" top="0.19685039370078741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0"/>
  <sheetViews>
    <sheetView tabSelected="1" workbookViewId="0">
      <selection activeCell="J19" sqref="J19"/>
    </sheetView>
  </sheetViews>
  <sheetFormatPr defaultRowHeight="11.25" x14ac:dyDescent="0.2"/>
  <cols>
    <col min="1" max="1" width="3.28515625" style="194" customWidth="1"/>
    <col min="2" max="2" width="50.85546875" style="198" customWidth="1"/>
    <col min="3" max="4" width="11.28515625" style="195" customWidth="1"/>
    <col min="5" max="5" width="12.85546875" style="195" customWidth="1"/>
    <col min="6" max="7" width="11.28515625" style="195" customWidth="1"/>
    <col min="8" max="8" width="9.42578125" style="195" customWidth="1"/>
    <col min="9" max="10" width="10.42578125" style="195" customWidth="1"/>
    <col min="11" max="16384" width="9.140625" style="195"/>
  </cols>
  <sheetData>
    <row r="1" spans="1:10" ht="29.25" customHeight="1" thickBot="1" x14ac:dyDescent="0.25"/>
    <row r="2" spans="1:10" ht="15.75" customHeight="1" thickBot="1" x14ac:dyDescent="0.25">
      <c r="A2" s="260" t="s">
        <v>149</v>
      </c>
      <c r="B2" s="260"/>
      <c r="C2" s="253" t="s">
        <v>134</v>
      </c>
      <c r="D2" s="254"/>
      <c r="E2" s="255"/>
      <c r="F2" s="254" t="s">
        <v>135</v>
      </c>
      <c r="G2" s="254"/>
      <c r="H2" s="255"/>
      <c r="I2" s="253" t="s">
        <v>136</v>
      </c>
      <c r="J2" s="255"/>
    </row>
    <row r="3" spans="1:10" ht="3" customHeight="1" x14ac:dyDescent="0.2">
      <c r="A3" s="241"/>
      <c r="B3" s="241"/>
      <c r="C3" s="199"/>
      <c r="D3" s="199"/>
      <c r="E3" s="199"/>
      <c r="F3" s="199"/>
      <c r="G3" s="199"/>
      <c r="H3" s="199"/>
      <c r="I3" s="199"/>
      <c r="J3" s="199"/>
    </row>
    <row r="4" spans="1:10" ht="45" x14ac:dyDescent="0.2">
      <c r="A4" s="221" t="s">
        <v>132</v>
      </c>
      <c r="B4" s="221" t="s">
        <v>0</v>
      </c>
      <c r="C4" s="242" t="s">
        <v>164</v>
      </c>
      <c r="D4" s="242" t="s">
        <v>165</v>
      </c>
      <c r="E4" s="242" t="s">
        <v>145</v>
      </c>
      <c r="F4" s="242" t="s">
        <v>164</v>
      </c>
      <c r="G4" s="242" t="s">
        <v>165</v>
      </c>
      <c r="H4" s="242" t="s">
        <v>145</v>
      </c>
      <c r="I4" s="242" t="s">
        <v>169</v>
      </c>
      <c r="J4" s="242" t="s">
        <v>170</v>
      </c>
    </row>
    <row r="5" spans="1:10" ht="15" customHeight="1" x14ac:dyDescent="0.2">
      <c r="A5" s="242">
        <v>1</v>
      </c>
      <c r="B5" s="220" t="s">
        <v>26</v>
      </c>
      <c r="C5" s="299">
        <v>20820.3</v>
      </c>
      <c r="D5" s="230">
        <v>27492.2</v>
      </c>
      <c r="E5" s="212">
        <v>-24.268337928576113</v>
      </c>
      <c r="F5" s="299">
        <v>17939.2</v>
      </c>
      <c r="G5" s="230">
        <v>16759.8</v>
      </c>
      <c r="H5" s="212">
        <v>7.0370768147591356</v>
      </c>
      <c r="I5" s="231">
        <v>86.162062986604425</v>
      </c>
      <c r="J5" s="231">
        <v>60.962018317922897</v>
      </c>
    </row>
    <row r="6" spans="1:10" ht="15" customHeight="1" x14ac:dyDescent="0.2">
      <c r="A6" s="242">
        <f>A5+1</f>
        <v>2</v>
      </c>
      <c r="B6" s="220" t="s">
        <v>150</v>
      </c>
      <c r="C6" s="299">
        <v>117984.3</v>
      </c>
      <c r="D6" s="230">
        <v>86472.8</v>
      </c>
      <c r="E6" s="212">
        <v>36.44093865354192</v>
      </c>
      <c r="F6" s="299">
        <v>57063.3</v>
      </c>
      <c r="G6" s="230">
        <v>39512.800000000003</v>
      </c>
      <c r="H6" s="212">
        <v>44.417252130955021</v>
      </c>
      <c r="I6" s="231">
        <v>48.36516383959561</v>
      </c>
      <c r="J6" s="231">
        <v>45.693906060634099</v>
      </c>
    </row>
    <row r="7" spans="1:10" ht="15" customHeight="1" x14ac:dyDescent="0.2">
      <c r="A7" s="242">
        <f t="shared" ref="A7:A17" si="0">A6+1</f>
        <v>3</v>
      </c>
      <c r="B7" s="220" t="s">
        <v>7</v>
      </c>
      <c r="C7" s="299">
        <v>28673</v>
      </c>
      <c r="D7" s="230">
        <v>18276</v>
      </c>
      <c r="E7" s="212">
        <v>56.888815933464642</v>
      </c>
      <c r="F7" s="299">
        <v>10577</v>
      </c>
      <c r="G7" s="230">
        <v>6873</v>
      </c>
      <c r="H7" s="212">
        <v>53.892041321111606</v>
      </c>
      <c r="I7" s="231">
        <v>36.888361873539566</v>
      </c>
      <c r="J7" s="231">
        <v>37.606697307944849</v>
      </c>
    </row>
    <row r="8" spans="1:10" ht="15" customHeight="1" x14ac:dyDescent="0.2">
      <c r="A8" s="242">
        <f t="shared" si="0"/>
        <v>4</v>
      </c>
      <c r="B8" s="220" t="s">
        <v>27</v>
      </c>
      <c r="C8" s="299">
        <v>76524.689169999998</v>
      </c>
      <c r="D8" s="230">
        <v>84917.819700000007</v>
      </c>
      <c r="E8" s="212">
        <v>-9.8838271633109436</v>
      </c>
      <c r="F8" s="299">
        <v>49036.790639999999</v>
      </c>
      <c r="G8" s="230">
        <v>31133.565289999999</v>
      </c>
      <c r="H8" s="212">
        <v>57.504578043782416</v>
      </c>
      <c r="I8" s="231">
        <v>64.079699208009217</v>
      </c>
      <c r="J8" s="231">
        <v>36.663170816195596</v>
      </c>
    </row>
    <row r="9" spans="1:10" ht="15" customHeight="1" x14ac:dyDescent="0.2">
      <c r="A9" s="242">
        <f t="shared" si="0"/>
        <v>5</v>
      </c>
      <c r="B9" s="218" t="s">
        <v>158</v>
      </c>
      <c r="C9" s="299">
        <v>0</v>
      </c>
      <c r="D9" s="230">
        <v>0</v>
      </c>
      <c r="E9" s="212" t="s">
        <v>167</v>
      </c>
      <c r="F9" s="299">
        <v>0</v>
      </c>
      <c r="G9" s="230">
        <v>5</v>
      </c>
      <c r="H9" s="212">
        <v>-100</v>
      </c>
      <c r="I9" s="231" t="s">
        <v>167</v>
      </c>
      <c r="J9" s="231" t="s">
        <v>167</v>
      </c>
    </row>
    <row r="10" spans="1:10" ht="15" customHeight="1" x14ac:dyDescent="0.2">
      <c r="A10" s="242">
        <f t="shared" si="0"/>
        <v>6</v>
      </c>
      <c r="B10" s="218" t="s">
        <v>35</v>
      </c>
      <c r="C10" s="299">
        <v>21201.5</v>
      </c>
      <c r="D10" s="230">
        <v>20852.900000000001</v>
      </c>
      <c r="E10" s="212">
        <v>1.6717099300337157</v>
      </c>
      <c r="F10" s="299">
        <v>8927.9</v>
      </c>
      <c r="G10" s="230">
        <v>6079.2</v>
      </c>
      <c r="H10" s="212">
        <v>46.859784182129218</v>
      </c>
      <c r="I10" s="231">
        <v>42.109756385161425</v>
      </c>
      <c r="J10" s="231">
        <v>29.152779709297029</v>
      </c>
    </row>
    <row r="11" spans="1:10" ht="15" customHeight="1" x14ac:dyDescent="0.2">
      <c r="A11" s="242">
        <f t="shared" si="0"/>
        <v>7</v>
      </c>
      <c r="B11" s="218" t="s">
        <v>42</v>
      </c>
      <c r="C11" s="299">
        <v>47294</v>
      </c>
      <c r="D11" s="230">
        <v>24595</v>
      </c>
      <c r="E11" s="212">
        <v>92.291116080504182</v>
      </c>
      <c r="F11" s="299">
        <v>20695</v>
      </c>
      <c r="G11" s="230">
        <v>13517</v>
      </c>
      <c r="H11" s="212">
        <v>53.103499297181322</v>
      </c>
      <c r="I11" s="231">
        <v>43.758193428341862</v>
      </c>
      <c r="J11" s="231">
        <v>54.958324862776983</v>
      </c>
    </row>
    <row r="12" spans="1:10" ht="15" customHeight="1" x14ac:dyDescent="0.2">
      <c r="A12" s="242">
        <f t="shared" si="0"/>
        <v>8</v>
      </c>
      <c r="B12" s="220" t="s">
        <v>154</v>
      </c>
      <c r="C12" s="299">
        <v>171776.93124000001</v>
      </c>
      <c r="D12" s="230">
        <v>127371.07446</v>
      </c>
      <c r="E12" s="212">
        <v>34.86337613799855</v>
      </c>
      <c r="F12" s="299">
        <v>109239.60598000001</v>
      </c>
      <c r="G12" s="230">
        <v>69876.947169999999</v>
      </c>
      <c r="H12" s="212">
        <v>56.331394550246493</v>
      </c>
      <c r="I12" s="231">
        <v>63.593874446024834</v>
      </c>
      <c r="J12" s="231">
        <v>54.860923067697264</v>
      </c>
    </row>
    <row r="13" spans="1:10" ht="15" customHeight="1" x14ac:dyDescent="0.2">
      <c r="A13" s="242">
        <f t="shared" si="0"/>
        <v>9</v>
      </c>
      <c r="B13" s="220" t="s">
        <v>10</v>
      </c>
      <c r="C13" s="299">
        <v>268018.59999999998</v>
      </c>
      <c r="D13" s="230">
        <v>264084.90000000002</v>
      </c>
      <c r="E13" s="212">
        <v>1.4895588502030765</v>
      </c>
      <c r="F13" s="299">
        <v>157636.29999999999</v>
      </c>
      <c r="G13" s="230">
        <v>115099.5</v>
      </c>
      <c r="H13" s="212">
        <v>36.956546292555558</v>
      </c>
      <c r="I13" s="231">
        <v>58.815432958757341</v>
      </c>
      <c r="J13" s="231">
        <v>43.584279146592628</v>
      </c>
    </row>
    <row r="14" spans="1:10" ht="15" customHeight="1" x14ac:dyDescent="0.2">
      <c r="A14" s="242">
        <f t="shared" si="0"/>
        <v>10</v>
      </c>
      <c r="B14" s="220" t="s">
        <v>15</v>
      </c>
      <c r="C14" s="299">
        <v>68982</v>
      </c>
      <c r="D14" s="230">
        <v>63367</v>
      </c>
      <c r="E14" s="212">
        <v>8.8610791105780518</v>
      </c>
      <c r="F14" s="299">
        <v>32636</v>
      </c>
      <c r="G14" s="230">
        <v>27937</v>
      </c>
      <c r="H14" s="212">
        <v>16.819987829759818</v>
      </c>
      <c r="I14" s="231">
        <v>47.310892696645503</v>
      </c>
      <c r="J14" s="231">
        <v>44.0876165827639</v>
      </c>
    </row>
    <row r="15" spans="1:10" ht="15" customHeight="1" x14ac:dyDescent="0.2">
      <c r="A15" s="242">
        <f t="shared" si="0"/>
        <v>11</v>
      </c>
      <c r="B15" s="218" t="s">
        <v>159</v>
      </c>
      <c r="C15" s="299">
        <v>6260.6</v>
      </c>
      <c r="D15" s="230">
        <v>5450.1</v>
      </c>
      <c r="E15" s="212">
        <v>14.871286765380454</v>
      </c>
      <c r="F15" s="299">
        <v>3393.8</v>
      </c>
      <c r="G15" s="230">
        <v>2661.7</v>
      </c>
      <c r="H15" s="212">
        <v>27.504978021565172</v>
      </c>
      <c r="I15" s="231">
        <v>54.208861770437331</v>
      </c>
      <c r="J15" s="231">
        <v>48.837636006678771</v>
      </c>
    </row>
    <row r="16" spans="1:10" ht="15" customHeight="1" x14ac:dyDescent="0.2">
      <c r="A16" s="242">
        <f t="shared" si="0"/>
        <v>12</v>
      </c>
      <c r="B16" s="220" t="s">
        <v>11</v>
      </c>
      <c r="C16" s="299">
        <v>162468.6</v>
      </c>
      <c r="D16" s="230">
        <v>166946.4</v>
      </c>
      <c r="E16" s="212">
        <v>-2.68217823205531</v>
      </c>
      <c r="F16" s="299">
        <v>106099.5</v>
      </c>
      <c r="G16" s="230">
        <v>89824</v>
      </c>
      <c r="H16" s="212">
        <v>18.119322230138945</v>
      </c>
      <c r="I16" s="231">
        <v>65.304618861736969</v>
      </c>
      <c r="J16" s="231">
        <v>53.80409520660524</v>
      </c>
    </row>
    <row r="17" spans="1:10" ht="15" customHeight="1" x14ac:dyDescent="0.2">
      <c r="A17" s="242">
        <f t="shared" si="0"/>
        <v>13</v>
      </c>
      <c r="B17" s="220" t="s">
        <v>160</v>
      </c>
      <c r="C17" s="299">
        <v>18090.3</v>
      </c>
      <c r="D17" s="230">
        <v>0.1</v>
      </c>
      <c r="E17" s="212">
        <v>18090199.999999996</v>
      </c>
      <c r="F17" s="299">
        <v>213.4</v>
      </c>
      <c r="G17" s="230">
        <v>0</v>
      </c>
      <c r="H17" s="212" t="s">
        <v>167</v>
      </c>
      <c r="I17" s="231">
        <v>1.17963770639514</v>
      </c>
      <c r="J17" s="231">
        <v>0</v>
      </c>
    </row>
    <row r="18" spans="1:10" ht="15" customHeight="1" x14ac:dyDescent="0.2">
      <c r="A18" s="259" t="s">
        <v>40</v>
      </c>
      <c r="B18" s="259"/>
      <c r="C18" s="228">
        <f>SUM(C5:C17)</f>
        <v>1008094.8204099999</v>
      </c>
      <c r="D18" s="228">
        <f>SUM(D5:D17)</f>
        <v>889826.29416000005</v>
      </c>
      <c r="E18" s="229">
        <f>((C18/D18)-1)*100</f>
        <v>13.291192564909071</v>
      </c>
      <c r="F18" s="228">
        <f>SUM(F5:F17)</f>
        <v>573457.79662000004</v>
      </c>
      <c r="G18" s="228">
        <f>SUM(G5:G17)</f>
        <v>419279.51246</v>
      </c>
      <c r="H18" s="229">
        <f>((F18/G18)-1)*100</f>
        <v>36.772196012012138</v>
      </c>
      <c r="I18" s="229">
        <f>(F18/C18)*100</f>
        <v>56.88530334743416</v>
      </c>
      <c r="J18" s="229">
        <f>(G18/D18)*100</f>
        <v>47.119254084956182</v>
      </c>
    </row>
    <row r="19" spans="1:10" ht="15" customHeight="1" x14ac:dyDescent="0.2">
      <c r="A19" s="195"/>
      <c r="B19" s="195"/>
      <c r="C19" s="206"/>
      <c r="D19" s="206"/>
      <c r="E19" s="206"/>
      <c r="F19" s="206"/>
      <c r="G19" s="206"/>
      <c r="H19" s="206"/>
      <c r="I19" s="237"/>
      <c r="J19" s="206"/>
    </row>
    <row r="20" spans="1:10" ht="15" customHeight="1" x14ac:dyDescent="0.2">
      <c r="A20" s="195"/>
      <c r="B20" s="195"/>
      <c r="C20" s="206"/>
      <c r="D20" s="206"/>
      <c r="E20" s="206"/>
      <c r="F20" s="206"/>
      <c r="G20" s="206"/>
      <c r="H20" s="206"/>
      <c r="I20" s="206"/>
      <c r="J20" s="206"/>
    </row>
    <row r="21" spans="1:10" ht="15" customHeight="1" x14ac:dyDescent="0.2">
      <c r="A21" s="195"/>
      <c r="B21" s="195"/>
      <c r="C21" s="233"/>
      <c r="D21" s="233"/>
      <c r="E21" s="206"/>
      <c r="F21" s="233"/>
      <c r="G21" s="233"/>
      <c r="H21" s="206"/>
      <c r="I21" s="206"/>
      <c r="J21" s="206"/>
    </row>
    <row r="22" spans="1:10" ht="15" customHeight="1" x14ac:dyDescent="0.2">
      <c r="A22" s="195"/>
      <c r="B22" s="195"/>
      <c r="C22" s="208"/>
      <c r="D22" s="206"/>
      <c r="E22" s="206"/>
      <c r="F22" s="206"/>
      <c r="G22" s="206"/>
      <c r="H22" s="206"/>
      <c r="I22" s="206"/>
      <c r="J22" s="206"/>
    </row>
    <row r="23" spans="1:10" ht="15" customHeight="1" x14ac:dyDescent="0.2">
      <c r="A23" s="195"/>
      <c r="B23" s="195"/>
      <c r="F23" s="197"/>
      <c r="G23" s="197"/>
      <c r="H23" s="197"/>
      <c r="I23" s="197"/>
      <c r="J23" s="197"/>
    </row>
    <row r="24" spans="1:10" ht="15" customHeight="1" x14ac:dyDescent="0.2">
      <c r="A24" s="195"/>
      <c r="B24" s="195"/>
      <c r="F24" s="197"/>
      <c r="G24" s="197"/>
      <c r="H24" s="197"/>
      <c r="I24" s="197"/>
      <c r="J24" s="197"/>
    </row>
    <row r="25" spans="1:10" ht="15" customHeight="1" x14ac:dyDescent="0.2">
      <c r="A25" s="195"/>
      <c r="B25" s="195"/>
      <c r="F25" s="197"/>
      <c r="G25" s="197"/>
      <c r="H25" s="197"/>
      <c r="I25" s="197"/>
      <c r="J25" s="197"/>
    </row>
    <row r="26" spans="1:10" ht="15" customHeight="1" x14ac:dyDescent="0.2">
      <c r="A26" s="195"/>
      <c r="B26" s="195"/>
      <c r="F26" s="197"/>
      <c r="G26" s="197"/>
      <c r="H26" s="197"/>
      <c r="I26" s="197"/>
      <c r="J26" s="197"/>
    </row>
    <row r="27" spans="1:10" ht="15" customHeight="1" x14ac:dyDescent="0.2">
      <c r="A27" s="195"/>
      <c r="B27" s="195"/>
      <c r="F27" s="197"/>
      <c r="G27" s="197"/>
      <c r="H27" s="197"/>
      <c r="I27" s="197"/>
      <c r="J27" s="197"/>
    </row>
    <row r="28" spans="1:10" ht="15" customHeight="1" x14ac:dyDescent="0.2">
      <c r="A28" s="195"/>
      <c r="B28" s="195"/>
      <c r="F28" s="197"/>
      <c r="G28" s="197"/>
      <c r="H28" s="197"/>
      <c r="I28" s="197"/>
      <c r="J28" s="197"/>
    </row>
    <row r="29" spans="1:10" ht="15" customHeight="1" x14ac:dyDescent="0.2">
      <c r="A29" s="195"/>
      <c r="B29" s="195"/>
      <c r="F29" s="197"/>
      <c r="G29" s="197"/>
      <c r="H29" s="197"/>
      <c r="I29" s="197"/>
      <c r="J29" s="197"/>
    </row>
    <row r="30" spans="1:10" ht="15" customHeight="1" x14ac:dyDescent="0.2">
      <c r="A30" s="195"/>
      <c r="B30" s="195"/>
      <c r="F30" s="197"/>
      <c r="G30" s="197"/>
      <c r="H30" s="197"/>
      <c r="I30" s="197"/>
      <c r="J30" s="197"/>
    </row>
    <row r="31" spans="1:10" ht="15" customHeight="1" x14ac:dyDescent="0.2">
      <c r="A31" s="195"/>
      <c r="B31" s="195"/>
      <c r="F31" s="197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ht="15" customHeight="1" x14ac:dyDescent="0.2">
      <c r="A88" s="195"/>
      <c r="B88" s="195"/>
      <c r="F88" s="197"/>
      <c r="G88" s="197"/>
      <c r="H88" s="197"/>
      <c r="I88" s="197"/>
      <c r="J88" s="197"/>
    </row>
    <row r="89" spans="1:10" ht="15" customHeight="1" x14ac:dyDescent="0.2">
      <c r="A89" s="195"/>
      <c r="B89" s="195"/>
      <c r="F89" s="197"/>
      <c r="G89" s="197"/>
      <c r="H89" s="197"/>
      <c r="I89" s="197"/>
      <c r="J89" s="197"/>
    </row>
    <row r="90" spans="1:10" ht="15" customHeight="1" x14ac:dyDescent="0.2">
      <c r="A90" s="195"/>
      <c r="B90" s="195"/>
      <c r="F90" s="197"/>
      <c r="G90" s="197"/>
      <c r="H90" s="197"/>
      <c r="I90" s="197"/>
      <c r="J90" s="197"/>
    </row>
    <row r="91" spans="1:10" ht="15" customHeight="1" x14ac:dyDescent="0.2">
      <c r="A91" s="195"/>
      <c r="B91" s="195"/>
      <c r="F91" s="197"/>
      <c r="G91" s="197"/>
      <c r="H91" s="197"/>
      <c r="I91" s="197"/>
      <c r="J91" s="197"/>
    </row>
    <row r="92" spans="1:10" ht="15" customHeight="1" x14ac:dyDescent="0.2">
      <c r="A92" s="195"/>
      <c r="B92" s="195"/>
      <c r="F92" s="197"/>
      <c r="G92" s="197"/>
      <c r="H92" s="197"/>
      <c r="I92" s="197"/>
      <c r="J92" s="197"/>
    </row>
    <row r="93" spans="1:10" ht="15" customHeight="1" x14ac:dyDescent="0.2">
      <c r="A93" s="195"/>
      <c r="B93" s="195"/>
      <c r="F93" s="197"/>
      <c r="G93" s="197"/>
      <c r="H93" s="197"/>
      <c r="I93" s="197"/>
      <c r="J93" s="197"/>
    </row>
    <row r="94" spans="1:10" ht="15" customHeight="1" x14ac:dyDescent="0.2">
      <c r="A94" s="195"/>
      <c r="B94" s="195"/>
      <c r="F94" s="197"/>
      <c r="G94" s="197"/>
      <c r="H94" s="197"/>
      <c r="I94" s="197"/>
      <c r="J94" s="197"/>
    </row>
    <row r="95" spans="1:10" ht="15" customHeight="1" x14ac:dyDescent="0.2">
      <c r="A95" s="195"/>
      <c r="B95" s="195"/>
      <c r="F95" s="197"/>
      <c r="G95" s="197"/>
      <c r="H95" s="197"/>
      <c r="I95" s="197"/>
      <c r="J95" s="197"/>
    </row>
    <row r="96" spans="1:10" ht="15" customHeight="1" x14ac:dyDescent="0.2">
      <c r="A96" s="195"/>
      <c r="B96" s="195"/>
      <c r="F96" s="197"/>
      <c r="G96" s="197"/>
      <c r="H96" s="197"/>
      <c r="I96" s="197"/>
      <c r="J96" s="197"/>
    </row>
    <row r="97" spans="1:10" ht="15" customHeight="1" x14ac:dyDescent="0.2">
      <c r="A97" s="195"/>
      <c r="B97" s="195"/>
      <c r="F97" s="197"/>
      <c r="G97" s="197"/>
      <c r="H97" s="197"/>
      <c r="I97" s="197"/>
      <c r="J97" s="197"/>
    </row>
    <row r="98" spans="1:10" ht="15" customHeight="1" x14ac:dyDescent="0.2">
      <c r="A98" s="195"/>
      <c r="B98" s="195"/>
      <c r="F98" s="197"/>
      <c r="G98" s="197"/>
      <c r="H98" s="197"/>
      <c r="I98" s="197"/>
      <c r="J98" s="197"/>
    </row>
    <row r="99" spans="1:10" ht="15" customHeight="1" x14ac:dyDescent="0.2">
      <c r="A99" s="195"/>
      <c r="B99" s="195"/>
      <c r="F99" s="197"/>
      <c r="G99" s="197"/>
      <c r="H99" s="197"/>
      <c r="I99" s="197"/>
      <c r="J99" s="197"/>
    </row>
    <row r="100" spans="1:10" ht="15" customHeight="1" x14ac:dyDescent="0.2">
      <c r="A100" s="195"/>
      <c r="B100" s="195"/>
      <c r="F100" s="197"/>
      <c r="G100" s="197"/>
      <c r="H100" s="197"/>
      <c r="I100" s="197"/>
      <c r="J100" s="197"/>
    </row>
    <row r="101" spans="1:10" ht="15" customHeight="1" x14ac:dyDescent="0.2">
      <c r="A101" s="195"/>
      <c r="B101" s="195"/>
      <c r="F101" s="197"/>
      <c r="G101" s="197"/>
      <c r="H101" s="197"/>
      <c r="I101" s="197"/>
      <c r="J101" s="197"/>
    </row>
    <row r="102" spans="1:10" ht="15" customHeight="1" x14ac:dyDescent="0.2">
      <c r="A102" s="195"/>
      <c r="B102" s="195"/>
      <c r="F102" s="197"/>
      <c r="G102" s="197"/>
      <c r="H102" s="197"/>
      <c r="I102" s="197"/>
      <c r="J102" s="197"/>
    </row>
    <row r="103" spans="1:10" ht="15" customHeight="1" x14ac:dyDescent="0.2">
      <c r="A103" s="195"/>
      <c r="B103" s="195"/>
      <c r="F103" s="197"/>
      <c r="G103" s="197"/>
      <c r="H103" s="197"/>
      <c r="I103" s="197"/>
      <c r="J103" s="197"/>
    </row>
    <row r="104" spans="1:10" ht="15" customHeight="1" x14ac:dyDescent="0.2">
      <c r="A104" s="195"/>
      <c r="B104" s="195"/>
      <c r="F104" s="197"/>
      <c r="G104" s="197"/>
      <c r="H104" s="197"/>
      <c r="I104" s="197"/>
      <c r="J104" s="197"/>
    </row>
    <row r="105" spans="1:10" ht="15" customHeight="1" x14ac:dyDescent="0.2">
      <c r="A105" s="195"/>
      <c r="B105" s="195"/>
      <c r="F105" s="197"/>
      <c r="G105" s="197"/>
      <c r="H105" s="197"/>
      <c r="I105" s="197"/>
      <c r="J105" s="197"/>
    </row>
    <row r="106" spans="1:10" ht="15" customHeight="1" x14ac:dyDescent="0.2">
      <c r="A106" s="195"/>
      <c r="B106" s="195"/>
      <c r="F106" s="197"/>
      <c r="G106" s="197"/>
      <c r="H106" s="197"/>
      <c r="I106" s="197"/>
      <c r="J106" s="197"/>
    </row>
    <row r="107" spans="1:10" x14ac:dyDescent="0.2">
      <c r="A107" s="195"/>
      <c r="B107" s="195"/>
      <c r="F107" s="197"/>
      <c r="G107" s="197"/>
      <c r="H107" s="197"/>
      <c r="I107" s="197"/>
      <c r="J107" s="197"/>
    </row>
    <row r="108" spans="1:10" x14ac:dyDescent="0.2">
      <c r="A108" s="195"/>
      <c r="B108" s="195"/>
      <c r="F108" s="197"/>
      <c r="G108" s="197"/>
      <c r="H108" s="197"/>
      <c r="I108" s="197"/>
      <c r="J108" s="197"/>
    </row>
    <row r="109" spans="1:10" x14ac:dyDescent="0.2">
      <c r="A109" s="195"/>
      <c r="B109" s="195"/>
      <c r="F109" s="197"/>
      <c r="G109" s="197"/>
      <c r="H109" s="197"/>
      <c r="I109" s="197"/>
      <c r="J109" s="197"/>
    </row>
    <row r="110" spans="1:10" x14ac:dyDescent="0.2">
      <c r="A110" s="195"/>
      <c r="B110" s="195"/>
      <c r="F110" s="197"/>
      <c r="G110" s="197"/>
      <c r="H110" s="197"/>
      <c r="I110" s="197"/>
      <c r="J110" s="197"/>
    </row>
    <row r="111" spans="1:10" x14ac:dyDescent="0.2">
      <c r="A111" s="195"/>
      <c r="B111" s="195"/>
      <c r="F111" s="197"/>
      <c r="G111" s="197"/>
      <c r="H111" s="197"/>
      <c r="I111" s="197"/>
      <c r="J111" s="197"/>
    </row>
    <row r="112" spans="1:10" x14ac:dyDescent="0.2">
      <c r="A112" s="195"/>
      <c r="B112" s="195"/>
      <c r="F112" s="197"/>
      <c r="G112" s="197"/>
      <c r="H112" s="197"/>
      <c r="I112" s="197"/>
      <c r="J112" s="197"/>
    </row>
    <row r="113" spans="1:10" x14ac:dyDescent="0.2">
      <c r="A113" s="195"/>
      <c r="B113" s="195"/>
      <c r="F113" s="197"/>
      <c r="G113" s="197"/>
      <c r="H113" s="197"/>
      <c r="I113" s="197"/>
      <c r="J113" s="197"/>
    </row>
    <row r="114" spans="1:10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</sheetData>
  <sortState ref="B5:J17">
    <sortCondition ref="B5:B17"/>
  </sortState>
  <mergeCells count="5">
    <mergeCell ref="C2:E2"/>
    <mergeCell ref="F2:H2"/>
    <mergeCell ref="I2:J2"/>
    <mergeCell ref="A2:B2"/>
    <mergeCell ref="A18:B18"/>
  </mergeCells>
  <pageMargins left="0" right="0" top="0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B38" sqref="B38"/>
    </sheetView>
  </sheetViews>
  <sheetFormatPr defaultRowHeight="16.5" x14ac:dyDescent="0.3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 x14ac:dyDescent="0.3">
      <c r="G1" s="270" t="s">
        <v>55</v>
      </c>
      <c r="H1" s="270"/>
      <c r="I1" s="270"/>
    </row>
    <row r="2" spans="1:9" ht="18.75" x14ac:dyDescent="0.3">
      <c r="A2" s="271" t="s">
        <v>125</v>
      </c>
      <c r="B2" s="271"/>
      <c r="C2" s="271"/>
      <c r="D2" s="271"/>
      <c r="E2" s="271"/>
      <c r="F2" s="271"/>
      <c r="G2" s="271"/>
      <c r="H2" s="271"/>
      <c r="I2" s="271"/>
    </row>
    <row r="3" spans="1:9" s="109" customFormat="1" ht="20.25" customHeight="1" thickBot="1" x14ac:dyDescent="0.25">
      <c r="A3" s="108"/>
      <c r="B3" s="272"/>
      <c r="C3" s="272"/>
      <c r="D3" s="272"/>
      <c r="E3" s="272"/>
      <c r="F3" s="273"/>
      <c r="G3" s="272"/>
      <c r="H3" s="273"/>
      <c r="I3" s="110"/>
    </row>
    <row r="4" spans="1:9" s="109" customFormat="1" ht="87" thickBot="1" x14ac:dyDescent="0.25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 x14ac:dyDescent="0.3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 x14ac:dyDescent="0.3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 x14ac:dyDescent="0.3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 x14ac:dyDescent="0.3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 x14ac:dyDescent="0.3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 x14ac:dyDescent="0.3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 x14ac:dyDescent="0.3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 x14ac:dyDescent="0.3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 x14ac:dyDescent="0.3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 x14ac:dyDescent="0.3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 x14ac:dyDescent="0.3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 x14ac:dyDescent="0.3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 x14ac:dyDescent="0.3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 x14ac:dyDescent="0.3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 x14ac:dyDescent="0.3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 x14ac:dyDescent="0.3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 x14ac:dyDescent="0.3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 x14ac:dyDescent="0.3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 x14ac:dyDescent="0.3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 x14ac:dyDescent="0.3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 x14ac:dyDescent="0.3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 x14ac:dyDescent="0.3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 x14ac:dyDescent="0.3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 x14ac:dyDescent="0.3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 x14ac:dyDescent="0.3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 x14ac:dyDescent="0.3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 x14ac:dyDescent="0.3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 x14ac:dyDescent="0.3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 x14ac:dyDescent="0.3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 x14ac:dyDescent="0.3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 x14ac:dyDescent="0.3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 x14ac:dyDescent="0.3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 x14ac:dyDescent="0.3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 x14ac:dyDescent="0.3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 x14ac:dyDescent="0.3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 x14ac:dyDescent="0.3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 x14ac:dyDescent="0.3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 x14ac:dyDescent="0.3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 x14ac:dyDescent="0.3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 x14ac:dyDescent="0.3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 x14ac:dyDescent="0.35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 x14ac:dyDescent="0.3">
      <c r="A46" s="274" t="s">
        <v>40</v>
      </c>
      <c r="B46" s="275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 x14ac:dyDescent="0.3">
      <c r="A47" s="112"/>
      <c r="C47" s="113"/>
      <c r="D47" s="113"/>
      <c r="E47" s="113"/>
      <c r="F47" s="106"/>
      <c r="G47" s="113"/>
      <c r="H47" s="113"/>
      <c r="I47" s="113"/>
    </row>
    <row r="48" spans="1:9" x14ac:dyDescent="0.3">
      <c r="A48" s="112"/>
      <c r="C48" s="113"/>
      <c r="D48" s="113"/>
      <c r="E48" s="113"/>
      <c r="F48" s="106"/>
      <c r="G48" s="113"/>
      <c r="H48" s="113"/>
      <c r="I48" s="113"/>
    </row>
    <row r="49" spans="1:9" x14ac:dyDescent="0.3">
      <c r="A49" s="112"/>
      <c r="C49" s="113"/>
      <c r="D49" s="113"/>
      <c r="E49" s="113"/>
      <c r="F49" s="106"/>
      <c r="G49" s="113"/>
      <c r="H49" s="113"/>
      <c r="I49" s="113"/>
    </row>
    <row r="50" spans="1:9" x14ac:dyDescent="0.3">
      <c r="A50" s="112"/>
      <c r="C50" s="113"/>
      <c r="D50" s="113"/>
      <c r="E50" s="113"/>
      <c r="F50" s="106"/>
      <c r="G50" s="113"/>
      <c r="H50" s="113"/>
      <c r="I50" s="113"/>
    </row>
    <row r="51" spans="1:9" x14ac:dyDescent="0.3">
      <c r="A51" s="112"/>
      <c r="C51" s="113"/>
      <c r="D51" s="113"/>
      <c r="E51" s="113"/>
      <c r="F51" s="106"/>
      <c r="G51" s="113"/>
      <c r="H51" s="113"/>
      <c r="I51" s="113"/>
    </row>
    <row r="52" spans="1:9" x14ac:dyDescent="0.3">
      <c r="A52" s="112"/>
      <c r="C52" s="113"/>
      <c r="D52" s="113"/>
      <c r="E52" s="113"/>
      <c r="F52" s="106"/>
      <c r="G52" s="113"/>
      <c r="H52" s="113"/>
      <c r="I52" s="113"/>
    </row>
    <row r="53" spans="1:9" x14ac:dyDescent="0.3">
      <c r="A53" s="112"/>
      <c r="C53" s="113"/>
      <c r="D53" s="113"/>
      <c r="E53" s="113"/>
      <c r="F53" s="106"/>
      <c r="G53" s="113"/>
      <c r="H53" s="113"/>
      <c r="I53" s="113"/>
    </row>
    <row r="54" spans="1:9" x14ac:dyDescent="0.3">
      <c r="A54" s="112"/>
      <c r="C54" s="113"/>
      <c r="D54" s="113"/>
      <c r="E54" s="113"/>
      <c r="F54" s="106"/>
      <c r="G54" s="113"/>
      <c r="H54" s="113"/>
      <c r="I54" s="113"/>
    </row>
    <row r="55" spans="1:9" x14ac:dyDescent="0.3">
      <c r="A55" s="112"/>
      <c r="C55" s="113"/>
      <c r="D55" s="113"/>
      <c r="E55" s="113"/>
      <c r="F55" s="106"/>
      <c r="G55" s="113"/>
      <c r="H55" s="113"/>
      <c r="I55" s="113"/>
    </row>
    <row r="56" spans="1:9" x14ac:dyDescent="0.3">
      <c r="A56" s="112"/>
      <c r="C56" s="113"/>
      <c r="D56" s="113"/>
      <c r="E56" s="113"/>
      <c r="F56" s="106"/>
      <c r="G56" s="113"/>
      <c r="H56" s="113"/>
      <c r="I56" s="113"/>
    </row>
    <row r="57" spans="1:9" x14ac:dyDescent="0.3">
      <c r="A57" s="112"/>
      <c r="C57" s="113"/>
      <c r="D57" s="113"/>
      <c r="E57" s="113"/>
      <c r="F57" s="106"/>
      <c r="G57" s="113"/>
      <c r="H57" s="113"/>
      <c r="I57" s="113"/>
    </row>
    <row r="58" spans="1:9" x14ac:dyDescent="0.3">
      <c r="A58" s="112"/>
      <c r="C58" s="113"/>
      <c r="D58" s="113"/>
      <c r="E58" s="113"/>
      <c r="F58" s="106"/>
      <c r="G58" s="113"/>
      <c r="H58" s="113"/>
      <c r="I58" s="113"/>
    </row>
    <row r="59" spans="1:9" x14ac:dyDescent="0.3">
      <c r="A59" s="112"/>
      <c r="C59" s="113"/>
      <c r="D59" s="113"/>
      <c r="E59" s="113"/>
      <c r="F59" s="106"/>
      <c r="G59" s="113"/>
      <c r="H59" s="113"/>
      <c r="I59" s="113"/>
    </row>
    <row r="60" spans="1:9" x14ac:dyDescent="0.3">
      <c r="A60" s="112"/>
      <c r="C60" s="113"/>
      <c r="D60" s="113"/>
      <c r="E60" s="113"/>
      <c r="F60" s="106"/>
      <c r="G60" s="113"/>
      <c r="H60" s="113"/>
      <c r="I60" s="113"/>
    </row>
    <row r="61" spans="1:9" x14ac:dyDescent="0.3">
      <c r="A61" s="112"/>
      <c r="C61" s="113"/>
      <c r="D61" s="113"/>
      <c r="E61" s="113"/>
      <c r="F61" s="106"/>
      <c r="G61" s="113"/>
      <c r="H61" s="113"/>
      <c r="I61" s="113"/>
    </row>
    <row r="62" spans="1:9" x14ac:dyDescent="0.3">
      <c r="A62" s="112"/>
      <c r="C62" s="113"/>
      <c r="D62" s="113"/>
      <c r="E62" s="113"/>
      <c r="F62" s="106"/>
      <c r="G62" s="113"/>
      <c r="H62" s="113"/>
      <c r="I62" s="113"/>
    </row>
    <row r="63" spans="1:9" x14ac:dyDescent="0.3">
      <c r="A63" s="112"/>
      <c r="C63" s="113"/>
      <c r="D63" s="113"/>
      <c r="E63" s="113"/>
      <c r="F63" s="106"/>
      <c r="G63" s="113"/>
      <c r="H63" s="113"/>
      <c r="I63" s="113"/>
    </row>
    <row r="64" spans="1:9" x14ac:dyDescent="0.3">
      <c r="A64" s="112"/>
      <c r="C64" s="113"/>
      <c r="D64" s="113"/>
      <c r="E64" s="113"/>
      <c r="F64" s="106"/>
      <c r="G64" s="113"/>
      <c r="H64" s="113"/>
      <c r="I64" s="113"/>
    </row>
    <row r="65" spans="1:9" x14ac:dyDescent="0.3">
      <c r="A65" s="112"/>
      <c r="C65" s="113"/>
      <c r="D65" s="113"/>
      <c r="E65" s="113"/>
      <c r="F65" s="106"/>
      <c r="G65" s="113"/>
      <c r="H65" s="113"/>
      <c r="I65" s="113"/>
    </row>
    <row r="66" spans="1:9" x14ac:dyDescent="0.3">
      <c r="A66" s="112"/>
      <c r="C66" s="113"/>
      <c r="D66" s="113"/>
      <c r="E66" s="113"/>
      <c r="F66" s="106"/>
      <c r="G66" s="113"/>
      <c r="H66" s="113"/>
      <c r="I66" s="113"/>
    </row>
    <row r="67" spans="1:9" x14ac:dyDescent="0.3">
      <c r="A67" s="112"/>
      <c r="C67" s="113"/>
      <c r="D67" s="113"/>
      <c r="E67" s="113"/>
      <c r="F67" s="106"/>
      <c r="G67" s="113"/>
      <c r="H67" s="113"/>
      <c r="I67" s="113"/>
    </row>
    <row r="68" spans="1:9" x14ac:dyDescent="0.3">
      <c r="A68" s="112"/>
      <c r="C68" s="113"/>
      <c r="D68" s="113"/>
      <c r="E68" s="113"/>
      <c r="F68" s="106"/>
      <c r="G68" s="113"/>
      <c r="H68" s="113"/>
      <c r="I68" s="113"/>
    </row>
    <row r="69" spans="1:9" x14ac:dyDescent="0.3">
      <c r="A69" s="112"/>
      <c r="C69" s="113"/>
      <c r="D69" s="113"/>
      <c r="E69" s="113"/>
      <c r="F69" s="106"/>
      <c r="G69" s="113"/>
      <c r="H69" s="113"/>
      <c r="I69" s="113"/>
    </row>
    <row r="70" spans="1:9" x14ac:dyDescent="0.3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</vt:lpstr>
      <vt:lpstr>Платежі_Виплати</vt:lpstr>
      <vt:lpstr>Платежі за видами</vt:lpstr>
      <vt:lpstr>Виплати за видами</vt:lpstr>
      <vt:lpstr>КАСКО</vt:lpstr>
      <vt:lpstr>ДМС</vt:lpstr>
      <vt:lpstr>ОСЦПВВНТЗ</vt:lpstr>
      <vt:lpstr>Загальна таблиця</vt:lpstr>
      <vt:lpstr>Динаміка показників</vt:lpstr>
      <vt:lpstr>Структура платежів та виплат</vt:lpstr>
      <vt:lpstr>Активи_Резерви!Область_печати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ОСЦПВВНТЗ!Область_печати</vt:lpstr>
      <vt:lpstr>'Платежі за видами'!Область_печати</vt:lpstr>
      <vt:lpstr>Платежі_Виплати!Область_печати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Sergii Tarasov</cp:lastModifiedBy>
  <cp:lastPrinted>2015-09-10T13:45:00Z</cp:lastPrinted>
  <dcterms:created xsi:type="dcterms:W3CDTF">2000-11-02T08:34:49Z</dcterms:created>
  <dcterms:modified xsi:type="dcterms:W3CDTF">2018-03-19T13:15:56Z</dcterms:modified>
</cp:coreProperties>
</file>